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AMANI\Downloads\"/>
    </mc:Choice>
  </mc:AlternateContent>
  <xr:revisionPtr revIDLastSave="0" documentId="8_{3C239CDA-4A70-4FF2-852E-5A4E7A4AB807}" xr6:coauthVersionLast="47" xr6:coauthVersionMax="47" xr10:uidLastSave="{00000000-0000-0000-0000-000000000000}"/>
  <bookViews>
    <workbookView xWindow="-120" yWindow="-120" windowWidth="29040" windowHeight="15720" xr2:uid="{4A116BE9-DEE9-434C-9139-E43314DC960B}"/>
  </bookViews>
  <sheets>
    <sheet name="SAM" sheetId="1" r:id="rId1"/>
  </sheets>
  <externalReferences>
    <externalReference r:id="rId2"/>
  </externalReferences>
  <definedNames>
    <definedName name="_xlnm._FilterDatabase" localSheetId="0" hidden="1">SAM!$Q$18:$S$18</definedName>
    <definedName name="_xlnm.Print_Area" localSheetId="0">SAM!$A$1:$S$331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28" i="1" l="1"/>
  <c r="L327" i="1"/>
  <c r="L326" i="1"/>
  <c r="L325" i="1"/>
  <c r="P324" i="1"/>
  <c r="K324" i="1"/>
  <c r="Q323" i="1"/>
  <c r="L323" i="1"/>
  <c r="Q322" i="1"/>
  <c r="L322" i="1"/>
  <c r="Q321" i="1"/>
  <c r="L321" i="1"/>
  <c r="Q320" i="1"/>
  <c r="K320" i="1"/>
  <c r="P319" i="1"/>
  <c r="L319" i="1"/>
  <c r="Q318" i="1"/>
  <c r="L318" i="1"/>
  <c r="F318" i="1"/>
  <c r="Q317" i="1"/>
  <c r="L317" i="1"/>
  <c r="G317" i="1"/>
  <c r="Q316" i="1"/>
  <c r="K316" i="1"/>
  <c r="G316" i="1"/>
  <c r="Q315" i="1"/>
  <c r="L315" i="1"/>
  <c r="G315" i="1"/>
  <c r="P314" i="1"/>
  <c r="L314" i="1"/>
  <c r="Q313" i="1"/>
  <c r="L313" i="1"/>
  <c r="Q312" i="1"/>
  <c r="K312" i="1"/>
  <c r="Q311" i="1"/>
  <c r="L311" i="1"/>
  <c r="Q310" i="1"/>
  <c r="L310" i="1"/>
  <c r="P309" i="1"/>
  <c r="L309" i="1"/>
  <c r="F309" i="1"/>
  <c r="Q308" i="1"/>
  <c r="K308" i="1"/>
  <c r="G308" i="1"/>
  <c r="Q307" i="1"/>
  <c r="L307" i="1"/>
  <c r="G307" i="1"/>
  <c r="Q306" i="1"/>
  <c r="L306" i="1"/>
  <c r="G306" i="1"/>
  <c r="Q305" i="1"/>
  <c r="L305" i="1"/>
  <c r="G305" i="1"/>
  <c r="G298" i="1"/>
  <c r="H297" i="1"/>
  <c r="H296" i="1"/>
  <c r="H295" i="1"/>
  <c r="H294" i="1"/>
  <c r="H293" i="1"/>
  <c r="G288" i="1"/>
  <c r="H286" i="1"/>
  <c r="H285" i="1"/>
  <c r="E278" i="1"/>
  <c r="J277" i="1"/>
  <c r="F277" i="1"/>
  <c r="K276" i="1"/>
  <c r="F276" i="1"/>
  <c r="K275" i="1"/>
  <c r="F275" i="1"/>
  <c r="K274" i="1"/>
  <c r="E274" i="1"/>
  <c r="K273" i="1"/>
  <c r="J272" i="1"/>
  <c r="F272" i="1"/>
  <c r="K271" i="1"/>
  <c r="F271" i="1"/>
  <c r="K270" i="1"/>
  <c r="E270" i="1"/>
  <c r="K269" i="1"/>
  <c r="F269" i="1"/>
  <c r="K268" i="1"/>
  <c r="F268" i="1"/>
  <c r="J267" i="1"/>
  <c r="F267" i="1"/>
  <c r="K266" i="1"/>
  <c r="E266" i="1"/>
  <c r="K265" i="1"/>
  <c r="F265" i="1"/>
  <c r="K264" i="1"/>
  <c r="F264" i="1"/>
  <c r="K263" i="1"/>
  <c r="F263" i="1"/>
  <c r="J262" i="1"/>
  <c r="E262" i="1"/>
  <c r="Q261" i="1"/>
  <c r="K261" i="1"/>
  <c r="F261" i="1"/>
  <c r="K260" i="1"/>
  <c r="F260" i="1"/>
  <c r="K259" i="1"/>
  <c r="F259" i="1"/>
  <c r="K258" i="1"/>
  <c r="E258" i="1"/>
  <c r="F257" i="1"/>
  <c r="F256" i="1"/>
  <c r="F255" i="1"/>
  <c r="P252" i="1"/>
  <c r="Q251" i="1"/>
  <c r="Q250" i="1"/>
  <c r="F250" i="1"/>
  <c r="Q249" i="1"/>
  <c r="G249" i="1"/>
  <c r="Q248" i="1"/>
  <c r="G248" i="1"/>
  <c r="E241" i="1"/>
  <c r="F240" i="1"/>
  <c r="F239" i="1"/>
  <c r="Q236" i="1"/>
  <c r="R234" i="1"/>
  <c r="K234" i="1"/>
  <c r="R233" i="1"/>
  <c r="L233" i="1"/>
  <c r="E233" i="1"/>
  <c r="R232" i="1"/>
  <c r="L232" i="1"/>
  <c r="F232" i="1"/>
  <c r="R231" i="1"/>
  <c r="L231" i="1"/>
  <c r="F231" i="1"/>
  <c r="G212" i="1"/>
  <c r="F212" i="1"/>
  <c r="G204" i="1"/>
  <c r="F204" i="1"/>
  <c r="I194" i="1"/>
  <c r="H194" i="1"/>
  <c r="G194" i="1"/>
  <c r="F194" i="1"/>
  <c r="E194" i="1"/>
  <c r="O185" i="1"/>
  <c r="N185" i="1"/>
  <c r="F184" i="1"/>
  <c r="E184" i="1"/>
  <c r="I174" i="1"/>
  <c r="H174" i="1"/>
  <c r="G174" i="1"/>
  <c r="Q172" i="1"/>
  <c r="P172" i="1"/>
  <c r="O172" i="1"/>
  <c r="F152" i="1"/>
  <c r="E152" i="1"/>
  <c r="D152" i="1"/>
  <c r="R120" i="1"/>
  <c r="Q120" i="1"/>
  <c r="P120" i="1"/>
  <c r="G115" i="1"/>
  <c r="F115" i="1"/>
  <c r="E115" i="1"/>
  <c r="M104" i="1"/>
  <c r="L104" i="1"/>
  <c r="K104" i="1"/>
  <c r="G103" i="1"/>
  <c r="F103" i="1"/>
  <c r="E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Q86" i="1"/>
  <c r="R85" i="1"/>
  <c r="R84" i="1"/>
  <c r="R83" i="1"/>
  <c r="R82" i="1"/>
  <c r="R81" i="1"/>
  <c r="F81" i="1"/>
  <c r="E81" i="1"/>
  <c r="R80" i="1"/>
  <c r="D80" i="1"/>
  <c r="R79" i="1"/>
  <c r="D79" i="1"/>
  <c r="R78" i="1"/>
  <c r="D78" i="1"/>
  <c r="R77" i="1"/>
  <c r="D77" i="1"/>
  <c r="J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O46" i="1"/>
  <c r="J44" i="1"/>
  <c r="P39" i="1"/>
  <c r="K39" i="1"/>
  <c r="K38" i="1"/>
  <c r="Q37" i="1"/>
  <c r="K37" i="1"/>
  <c r="Q36" i="1"/>
  <c r="K36" i="1"/>
  <c r="Q35" i="1"/>
  <c r="K35" i="1"/>
  <c r="K34" i="1"/>
  <c r="K33" i="1"/>
  <c r="K32" i="1"/>
  <c r="K31" i="1"/>
  <c r="K30" i="1"/>
  <c r="K29" i="1"/>
  <c r="K28" i="1"/>
  <c r="K27" i="1"/>
  <c r="K26" i="1"/>
  <c r="K25" i="1"/>
  <c r="K24" i="1"/>
  <c r="N23" i="1"/>
  <c r="K23" i="1"/>
  <c r="K22" i="1"/>
  <c r="O21" i="1"/>
  <c r="K21" i="1"/>
  <c r="O20" i="1"/>
  <c r="K20" i="1"/>
  <c r="O19" i="1"/>
  <c r="K19" i="1"/>
  <c r="L328" i="1" l="1"/>
  <c r="Q324" i="1"/>
  <c r="Q319" i="1"/>
  <c r="G318" i="1"/>
  <c r="L312" i="1"/>
  <c r="H298" i="1"/>
  <c r="F278" i="1"/>
  <c r="K277" i="1"/>
  <c r="F270" i="1"/>
  <c r="F266" i="1"/>
  <c r="R260" i="1"/>
  <c r="Q252" i="1"/>
  <c r="G250" i="1"/>
  <c r="F241" i="1"/>
  <c r="K72" i="1"/>
  <c r="P45" i="1"/>
  <c r="K43" i="1"/>
  <c r="R86" i="1"/>
  <c r="D81" i="1"/>
  <c r="K41" i="1"/>
  <c r="K40" i="1"/>
  <c r="Q39" i="1"/>
  <c r="Q38" i="1"/>
  <c r="K42" i="1"/>
  <c r="L324" i="1"/>
  <c r="L320" i="1"/>
  <c r="L316" i="1"/>
  <c r="Q314" i="1"/>
  <c r="Q309" i="1"/>
  <c r="G309" i="1"/>
  <c r="L308" i="1"/>
  <c r="H287" i="1"/>
  <c r="F274" i="1"/>
  <c r="F273" i="1"/>
  <c r="K272" i="1"/>
  <c r="K267" i="1"/>
  <c r="K262" i="1"/>
  <c r="F262" i="1"/>
  <c r="R259" i="1"/>
  <c r="R258" i="1"/>
  <c r="R261" i="1" s="1"/>
  <c r="F258" i="1"/>
  <c r="R235" i="1"/>
  <c r="L234" i="1"/>
  <c r="F233" i="1"/>
  <c r="P44" i="1"/>
  <c r="P46" i="1" s="1"/>
  <c r="O22" i="1"/>
  <c r="F82" i="1" l="1"/>
  <c r="I78" i="1" s="1"/>
  <c r="E82" i="1"/>
  <c r="K44" i="1"/>
  <c r="O23" i="1"/>
  <c r="H288" i="1"/>
  <c r="R236" i="1"/>
  <c r="D82" i="1" l="1"/>
  <c r="I77" i="1"/>
</calcChain>
</file>

<file path=xl/sharedStrings.xml><?xml version="1.0" encoding="utf-8"?>
<sst xmlns="http://schemas.openxmlformats.org/spreadsheetml/2006/main" count="575" uniqueCount="229">
  <si>
    <t>La intervención tiene como objetivo contribuir a la reducción de la violencia contra las mujeres, a través de acompañamiento, visitas y fortalecimiento de habilidades para la toma de decisiones frente a hechos de violencia.</t>
  </si>
  <si>
    <r>
      <t xml:space="preserve">Figura N° 1: </t>
    </r>
    <r>
      <rPr>
        <sz val="11"/>
        <color theme="1"/>
        <rFont val="Arial"/>
        <family val="2"/>
      </rPr>
      <t>Acciones preventivas según departamento, Febrero - Mayo, 2026 (preliminar)</t>
    </r>
  </si>
  <si>
    <t>Departamento</t>
  </si>
  <si>
    <t>Total</t>
  </si>
  <si>
    <t>%</t>
  </si>
  <si>
    <t>Mes</t>
  </si>
  <si>
    <t>Amazonas</t>
  </si>
  <si>
    <t>Febrero</t>
  </si>
  <si>
    <t>Mayo</t>
  </si>
  <si>
    <t>Áncash</t>
  </si>
  <si>
    <t>Marzo</t>
  </si>
  <si>
    <t>Abril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</si>
  <si>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</si>
  <si>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</si>
  <si>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</si>
  <si>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</si>
  <si>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</si>
  <si>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</si>
  <si>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</si>
  <si>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</si>
  <si>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</si>
  <si>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</si>
  <si>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</si>
  <si>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</si>
  <si>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</si>
  <si>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</si>
  <si>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Temática Principal</t>
  </si>
  <si>
    <t>Madre de Dios</t>
  </si>
  <si>
    <t>Violencia sexual</t>
  </si>
  <si>
    <t>Moquegua</t>
  </si>
  <si>
    <t>Estrategia de Prevención de la Violencia</t>
  </si>
  <si>
    <t>Pasco</t>
  </si>
  <si>
    <t>Crecimiento y desarrollo personal / familiar</t>
  </si>
  <si>
    <t>Piura</t>
  </si>
  <si>
    <t>Otro</t>
  </si>
  <si>
    <t>Leyenda</t>
  </si>
  <si>
    <t>Intervalo</t>
  </si>
  <si>
    <t>Puno</t>
  </si>
  <si>
    <t>17 a 111 acciones</t>
  </si>
  <si>
    <t>San Martín</t>
  </si>
  <si>
    <t>112 a 204 acciones</t>
  </si>
  <si>
    <t>Tacna</t>
  </si>
  <si>
    <t>205 a 298 acciones</t>
  </si>
  <si>
    <t>Tumbes</t>
  </si>
  <si>
    <t>299 a 392 acciones</t>
  </si>
  <si>
    <t>Ucayali</t>
  </si>
  <si>
    <t>Tipo de intervención</t>
  </si>
  <si>
    <t>393 a 485 acciones</t>
  </si>
  <si>
    <t>Prevenir para Proteger</t>
  </si>
  <si>
    <t>486 a 579 acciones</t>
  </si>
  <si>
    <t>PPoR</t>
  </si>
  <si>
    <t>Código</t>
  </si>
  <si>
    <t>Nombre de la Acción Preventiva</t>
  </si>
  <si>
    <t>MAM-01</t>
  </si>
  <si>
    <t>Reunión de integrantes de organizaciones sociales</t>
  </si>
  <si>
    <t>MAM-03</t>
  </si>
  <si>
    <t>MAM-02</t>
  </si>
  <si>
    <t>Sesiones de fortalecimiento de capacidades a mentoras</t>
  </si>
  <si>
    <t>MAM-04</t>
  </si>
  <si>
    <t>Mentoras voluntarias acreditadas</t>
  </si>
  <si>
    <t>MAM-05</t>
  </si>
  <si>
    <t>Reforzamiento a mentoras voluntarias</t>
  </si>
  <si>
    <t>MAM-09</t>
  </si>
  <si>
    <t>Acciones de difusión por mentoras</t>
  </si>
  <si>
    <t>MAM-10</t>
  </si>
  <si>
    <t>MAM-06</t>
  </si>
  <si>
    <t>Acciones de difusión por coordinadoras mentoras</t>
  </si>
  <si>
    <t>MAM-20</t>
  </si>
  <si>
    <t>MAM-07</t>
  </si>
  <si>
    <t>Acompañamiento a mujeres víctimas de violencia por mentoras</t>
  </si>
  <si>
    <t>MAM-21</t>
  </si>
  <si>
    <t>MAM-08</t>
  </si>
  <si>
    <t>Acompañamiento a mujeres víctimas de violencia por psicólogas comunitarias</t>
  </si>
  <si>
    <t>MAM-13</t>
  </si>
  <si>
    <t>Acompañamiento individualizado para la toma de decisiones</t>
  </si>
  <si>
    <t>Fortalecimiento de la red familiar/social</t>
  </si>
  <si>
    <t>MAM-18</t>
  </si>
  <si>
    <t>MAM-11</t>
  </si>
  <si>
    <t>Acciones de difusión por psicólogas comunitarias</t>
  </si>
  <si>
    <t>MAM-12</t>
  </si>
  <si>
    <t>Asesoramiento</t>
  </si>
  <si>
    <t>MAM-19</t>
  </si>
  <si>
    <t>Acciones de difusión dirigidas a instituciones</t>
  </si>
  <si>
    <t>MAM-16</t>
  </si>
  <si>
    <t>MAM-14</t>
  </si>
  <si>
    <t>Evaluación con mentoras para fortalecer el trabajo comunitario</t>
  </si>
  <si>
    <t>Presentación pública / Rendición social de la intervención</t>
  </si>
  <si>
    <t>MAM-17</t>
  </si>
  <si>
    <t>Fortalecimiento de capacidades a personas de la comunidad</t>
  </si>
  <si>
    <t>Actividades de fortalecimiento de capacidades de prevención de la violencia sexual hacia NNA</t>
  </si>
  <si>
    <t>Otras acciones preventivas</t>
  </si>
  <si>
    <t>Conformación de la red de mentoras</t>
  </si>
  <si>
    <t>Reuniones con la red de mentoras</t>
  </si>
  <si>
    <t xml:space="preserve">Mes </t>
  </si>
  <si>
    <t>Mujer</t>
  </si>
  <si>
    <t>Hombre</t>
  </si>
  <si>
    <t>N°</t>
  </si>
  <si>
    <t xml:space="preserve">Reunión de integrantes de organizaciones sociales </t>
  </si>
  <si>
    <t xml:space="preserve">Acciones de difusión por mentoras </t>
  </si>
  <si>
    <t xml:space="preserve">Acciones de difusión por coordinadoras mentoras </t>
  </si>
  <si>
    <t xml:space="preserve">Acciones de difusión por psicólogas comunitarias </t>
  </si>
  <si>
    <t xml:space="preserve">Acciones de difusión dirigidas a instituciones </t>
  </si>
  <si>
    <t xml:space="preserve">Presentación pública / Rendición social de la intervención </t>
  </si>
  <si>
    <t xml:space="preserve">Fortalecimiento de capacidades a personas de la comunidad </t>
  </si>
  <si>
    <t xml:space="preserve">Otras acciones preventivas </t>
  </si>
  <si>
    <t>Acompañamiento</t>
  </si>
  <si>
    <t>Grupo de edad</t>
  </si>
  <si>
    <t>Básico</t>
  </si>
  <si>
    <t>Especializado</t>
  </si>
  <si>
    <t>18 a 29 años</t>
  </si>
  <si>
    <t>30 a 39 años</t>
  </si>
  <si>
    <t>40 a 49 años</t>
  </si>
  <si>
    <t>50 a 59 años</t>
  </si>
  <si>
    <t>60 años a más</t>
  </si>
  <si>
    <t xml:space="preserve">Autoidentificación étnica </t>
  </si>
  <si>
    <t>¿Cuenta con un trabajo?</t>
  </si>
  <si>
    <t>Quechua</t>
  </si>
  <si>
    <t>Sí</t>
  </si>
  <si>
    <t>Aimara</t>
  </si>
  <si>
    <t>No</t>
  </si>
  <si>
    <t>Indígena u originario de la Amazonia</t>
  </si>
  <si>
    <t>Sin información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</si>
  <si>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</si>
  <si>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</si>
  <si>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</si>
  <si>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</si>
  <si>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>No sabe/No responde</t>
  </si>
  <si>
    <r>
      <rPr>
        <b/>
        <sz val="12"/>
        <color theme="1"/>
        <rFont val="Arial Narrow"/>
        <family val="2"/>
      </rPr>
      <t>Figura N° 2</t>
    </r>
    <r>
      <rPr>
        <b/>
        <sz val="11"/>
        <color theme="1"/>
        <rFont val="Arial Narrow"/>
        <family val="2"/>
      </rPr>
      <t>: Usuarias del acompañamiento básico (MAM-07), según departamento</t>
    </r>
  </si>
  <si>
    <t>Figura N° 3: Usuarias del acompañamiento especializado (MAM-08), según departamento</t>
  </si>
  <si>
    <t>Sin usuarias</t>
  </si>
  <si>
    <t>0 usuarias</t>
  </si>
  <si>
    <t>1 a 95 usuarias</t>
  </si>
  <si>
    <t>5 usuarias</t>
  </si>
  <si>
    <t>96 a 191 usuarias</t>
  </si>
  <si>
    <t>192 a 287 usuarias</t>
  </si>
  <si>
    <t>288 a 382 usuarias</t>
  </si>
  <si>
    <t>383 a 478 usuarias</t>
  </si>
  <si>
    <t>479 a 574 usuarias</t>
  </si>
  <si>
    <t>Lengua Materna</t>
  </si>
  <si>
    <t>Nivel Educativo</t>
  </si>
  <si>
    <t>Castellano</t>
  </si>
  <si>
    <t>Sin nivel</t>
  </si>
  <si>
    <t>Inicial</t>
  </si>
  <si>
    <t>Primaria incompleta</t>
  </si>
  <si>
    <t>Portugués</t>
  </si>
  <si>
    <t>Primaria completa</t>
  </si>
  <si>
    <t>Awajún / Aguaruna</t>
  </si>
  <si>
    <t>Secundaria incompleta</t>
  </si>
  <si>
    <t>Otra lengua extranjera</t>
  </si>
  <si>
    <t>Secundaria completa</t>
  </si>
  <si>
    <t>Asháninka</t>
  </si>
  <si>
    <t>Superior no Univ. Incompleta</t>
  </si>
  <si>
    <t>Shipibo - Konibo</t>
  </si>
  <si>
    <t>Superior no Univ. Completa</t>
  </si>
  <si>
    <t>Shawi / Chayahuita</t>
  </si>
  <si>
    <t>Superior Univ. Incompleta</t>
  </si>
  <si>
    <t>Matsigenka / Machiguenga</t>
  </si>
  <si>
    <t>Superior Univ. Completa</t>
  </si>
  <si>
    <t>Achuar</t>
  </si>
  <si>
    <t>Básica Especial</t>
  </si>
  <si>
    <t>Otra lengua indígena u originaria</t>
  </si>
  <si>
    <t>Maestría/Doctorado</t>
  </si>
  <si>
    <t>Lengua de señas peruanas</t>
  </si>
  <si>
    <t>No escucha/o ni habla/o</t>
  </si>
  <si>
    <t>No sabe</t>
  </si>
  <si>
    <t>Reciben algún tipo de ayuda</t>
  </si>
  <si>
    <t>Tipo de institución o parentesco</t>
  </si>
  <si>
    <t>Institución pública</t>
  </si>
  <si>
    <t>Institución privada</t>
  </si>
  <si>
    <t>Familiares/amigos</t>
  </si>
  <si>
    <t>Tipo de institución o parentesco / Tipo de ayuda</t>
  </si>
  <si>
    <t>Económica</t>
  </si>
  <si>
    <t>Emocional</t>
  </si>
  <si>
    <t>Cuidado de hijos e hijas</t>
  </si>
  <si>
    <t>Estudios</t>
  </si>
  <si>
    <t>* Una usuaria puede recibir más de un tipo de ayuda</t>
  </si>
  <si>
    <t>Situación de Violencia</t>
  </si>
  <si>
    <t>Víctima de violencia de pareja</t>
  </si>
  <si>
    <t>Víctima de violencia de expareja</t>
  </si>
  <si>
    <t>Nivel de riesgo</t>
  </si>
  <si>
    <t>Leve</t>
  </si>
  <si>
    <t>Moderado</t>
  </si>
  <si>
    <t>Tipo de violencia</t>
  </si>
  <si>
    <t>Psicológica</t>
  </si>
  <si>
    <t>Física</t>
  </si>
  <si>
    <t>Económica y Psicológica</t>
  </si>
  <si>
    <t>Económica y Física</t>
  </si>
  <si>
    <t>Psicológica y Física</t>
  </si>
  <si>
    <t>Económica, Psicológica y Física</t>
  </si>
  <si>
    <t>Vive con agresor</t>
  </si>
  <si>
    <t>Autorreporte de detección de violencia</t>
  </si>
  <si>
    <t>Niveles de depresión</t>
  </si>
  <si>
    <t>No se detecta violencia - Puntaje de 8 a 14</t>
  </si>
  <si>
    <t>Ninguno</t>
  </si>
  <si>
    <t>Sí se detecta violencia - Puntaje de 15 a 24</t>
  </si>
  <si>
    <t>Depresión leve</t>
  </si>
  <si>
    <t>Sí se detecta violencia - Puntaje mayor de 2 puntos</t>
  </si>
  <si>
    <t>Depresión moderada</t>
  </si>
  <si>
    <t>Depresión moderadamente grave</t>
  </si>
  <si>
    <t>Depresión grave</t>
  </si>
  <si>
    <t>Presunto agresor accede a vivienda</t>
  </si>
  <si>
    <t xml:space="preserve">¿Buscó ayuda ante a un hecho de violencia?
</t>
  </si>
  <si>
    <t>Etapas</t>
  </si>
  <si>
    <t>Pre-Contemplación</t>
  </si>
  <si>
    <t>Contemplación</t>
  </si>
  <si>
    <t>Acción</t>
  </si>
  <si>
    <t>Mantenimiento/Seguimiento</t>
  </si>
  <si>
    <t>Nivel de autonomía personal</t>
  </si>
  <si>
    <t>Sentido de control positivo</t>
  </si>
  <si>
    <t>Bajo</t>
  </si>
  <si>
    <t>Medio</t>
  </si>
  <si>
    <t>Alto</t>
  </si>
  <si>
    <t>Nivel de autoestima</t>
  </si>
  <si>
    <t>Nivel de toma de decisiones</t>
  </si>
  <si>
    <t>Si mismo</t>
  </si>
  <si>
    <t>Baja o Incipiente capacidad</t>
  </si>
  <si>
    <t>Sentido de control negativo</t>
  </si>
  <si>
    <t>Medio Bajo</t>
  </si>
  <si>
    <t>Medio o Capacidad en proceso</t>
  </si>
  <si>
    <t>Medio Alto</t>
  </si>
  <si>
    <t>Alto o Capacidad suficiente para tomar decisiones</t>
  </si>
  <si>
    <t>Deseo de control</t>
  </si>
  <si>
    <t>Social</t>
  </si>
  <si>
    <t>Agente de control interno</t>
  </si>
  <si>
    <t>Familiar</t>
  </si>
  <si>
    <t>Agente de control externo</t>
  </si>
  <si>
    <t>Autoestima total</t>
  </si>
  <si>
    <t>Sentido de control general</t>
  </si>
  <si>
    <r>
      <t xml:space="preserve">Fuente: </t>
    </r>
    <r>
      <rPr>
        <sz val="10"/>
        <color theme="1"/>
        <rFont val="Arial"/>
        <family val="2"/>
      </rPr>
      <t>Registro del Servicio de Acompañamiento a Mujeres / SGIC / UPPM / Warmi Ñan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</si>
</sst>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i/>
      <sz val="11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 Narrow"/>
      <family val="2"/>
    </font>
    <font>
      <b/>
      <sz val="10"/>
      <color rgb="FFFFFFFF"/>
      <name val="Arial"/>
      <family val="2"/>
    </font>
    <font>
      <sz val="11"/>
      <color rgb="FF000000"/>
      <name val="Arial Narrow"/>
      <family val="2"/>
    </font>
    <font>
      <sz val="12"/>
      <color theme="1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1"/>
      <name val="Aptos Narrow"/>
      <family val="2"/>
      <scheme val="minor"/>
    </font>
    <font>
      <sz val="10"/>
      <name val="Univers"/>
      <family val="2"/>
    </font>
    <font>
      <sz val="11"/>
      <name val="Aptos Narrow"/>
      <family val="2"/>
      <scheme val="minor"/>
    </font>
    <font>
      <b/>
      <sz val="11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ptos Narrow"/>
      <family val="2"/>
      <scheme val="minor"/>
    </font>
    <font>
      <sz val="1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9"/>
      <color theme="1"/>
      <name val="Aptos Narrow"/>
      <family val="2"/>
      <scheme val="minor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ptos Narrow"/>
      <family val="2"/>
      <scheme val="minor"/>
    </font>
    <font>
      <b/>
      <sz val="12"/>
      <color rgb="FF000000"/>
      <name val="Arial Narrow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9"/>
      <color theme="1"/>
      <name val="Arial"/>
      <family val="2"/>
    </font>
    <font>
      <b/>
      <sz val="9"/>
      <color theme="0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757171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otted">
        <color indexed="64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otted">
        <color indexed="64"/>
      </right>
      <top/>
      <bottom style="dashed">
        <color auto="1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medium">
        <color rgb="FFFF0000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hair">
        <color theme="3"/>
      </left>
      <right/>
      <top style="hair">
        <color theme="3"/>
      </top>
      <bottom/>
      <diagonal/>
    </border>
    <border>
      <left style="hair">
        <color theme="3"/>
      </left>
      <right/>
      <top/>
      <bottom style="hair">
        <color theme="1" tint="0.24994659260841701"/>
      </bottom>
      <diagonal/>
    </border>
    <border>
      <left style="hair">
        <color theme="3"/>
      </left>
      <right/>
      <top/>
      <bottom/>
      <diagonal/>
    </border>
    <border>
      <left style="hair">
        <color theme="3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3"/>
      </left>
      <right/>
      <top/>
      <bottom style="hair">
        <color theme="3"/>
      </bottom>
      <diagonal/>
    </border>
    <border>
      <left/>
      <right/>
      <top style="hair">
        <color theme="3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0" fontId="21" fillId="0" borderId="0"/>
    <xf numFmtId="9" fontId="21" fillId="0" borderId="0" applyFont="0" applyFill="0" applyBorder="0" applyAlignment="0" applyProtection="0"/>
    <xf numFmtId="0" fontId="33" fillId="0" borderId="0" applyBorder="0"/>
    <xf numFmtId="0" fontId="34" fillId="0" borderId="0"/>
  </cellStyleXfs>
  <cellXfs count="127">
    <xf numFmtId="0" fontId="0" fillId="0" borderId="0" xfId="0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" fillId="0" borderId="0" xfId="2"/>
    <xf numFmtId="0" fontId="7" fillId="3" borderId="0" xfId="2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2" fillId="0" borderId="0" xfId="2" applyFont="1"/>
    <xf numFmtId="0" fontId="2" fillId="0" borderId="0" xfId="0" applyFont="1"/>
    <xf numFmtId="0" fontId="9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center" vertical="center"/>
    </xf>
    <xf numFmtId="164" fontId="10" fillId="0" borderId="7" xfId="1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3" fontId="12" fillId="7" borderId="8" xfId="1" applyNumberFormat="1" applyFont="1" applyFill="1" applyBorder="1" applyAlignment="1">
      <alignment horizontal="center" vertical="center"/>
    </xf>
    <xf numFmtId="164" fontId="12" fillId="8" borderId="8" xfId="1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6" borderId="0" xfId="0" applyFont="1" applyFill="1" applyAlignment="1">
      <alignment horizontal="centerContinuous" vertical="center"/>
    </xf>
    <xf numFmtId="0" fontId="14" fillId="5" borderId="0" xfId="0" applyFont="1" applyFill="1" applyAlignment="1">
      <alignment horizontal="center" vertical="center"/>
    </xf>
    <xf numFmtId="0" fontId="15" fillId="9" borderId="9" xfId="2" applyFont="1" applyFill="1" applyBorder="1" applyAlignment="1">
      <alignment horizontal="center" vertical="center"/>
    </xf>
    <xf numFmtId="0" fontId="15" fillId="9" borderId="10" xfId="2" applyFont="1" applyFill="1" applyBorder="1" applyAlignment="1">
      <alignment horizontal="centerContinuous" vertical="center"/>
    </xf>
    <xf numFmtId="0" fontId="15" fillId="9" borderId="11" xfId="2" applyFont="1" applyFill="1" applyBorder="1" applyAlignment="1">
      <alignment horizontal="centerContinuous" vertical="center"/>
    </xf>
    <xf numFmtId="0" fontId="11" fillId="5" borderId="8" xfId="0" applyFont="1" applyFill="1" applyBorder="1" applyAlignment="1">
      <alignment horizontal="centerContinuous" vertical="center"/>
    </xf>
    <xf numFmtId="0" fontId="17" fillId="10" borderId="0" xfId="3" applyFont="1" applyFill="1"/>
    <xf numFmtId="3" fontId="17" fillId="0" borderId="10" xfId="2" applyNumberFormat="1" applyFont="1" applyBorder="1" applyAlignment="1">
      <alignment horizontal="left" vertical="center"/>
    </xf>
    <xf numFmtId="3" fontId="17" fillId="0" borderId="11" xfId="2" applyNumberFormat="1" applyFont="1" applyBorder="1" applyAlignment="1">
      <alignment horizontal="left" vertical="center"/>
    </xf>
    <xf numFmtId="0" fontId="17" fillId="11" borderId="0" xfId="3" applyFont="1" applyFill="1"/>
    <xf numFmtId="3" fontId="17" fillId="0" borderId="9" xfId="2" applyNumberFormat="1" applyFont="1" applyBorder="1" applyAlignment="1">
      <alignment horizontal="left" vertical="center"/>
    </xf>
    <xf numFmtId="0" fontId="17" fillId="12" borderId="0" xfId="3" applyFont="1" applyFill="1"/>
    <xf numFmtId="0" fontId="17" fillId="13" borderId="0" xfId="3" applyFont="1" applyFill="1"/>
    <xf numFmtId="0" fontId="17" fillId="14" borderId="0" xfId="3" applyFont="1" applyFill="1"/>
    <xf numFmtId="0" fontId="17" fillId="15" borderId="0" xfId="3" applyFont="1" applyFill="1"/>
    <xf numFmtId="0" fontId="11" fillId="0" borderId="0" xfId="0" applyFont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3" fontId="17" fillId="0" borderId="0" xfId="2" applyNumberFormat="1" applyFont="1" applyAlignment="1">
      <alignment horizontal="left" vertical="center"/>
    </xf>
    <xf numFmtId="0" fontId="17" fillId="0" borderId="0" xfId="0" applyFont="1"/>
    <xf numFmtId="0" fontId="18" fillId="6" borderId="0" xfId="0" applyFont="1" applyFill="1" applyAlignment="1">
      <alignment horizontal="centerContinuous" vertical="center"/>
    </xf>
    <xf numFmtId="0" fontId="19" fillId="0" borderId="7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1" fillId="16" borderId="0" xfId="4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22" fillId="17" borderId="13" xfId="0" applyFont="1" applyFill="1" applyBorder="1" applyAlignment="1">
      <alignment horizontal="center" vertical="center"/>
    </xf>
    <xf numFmtId="0" fontId="22" fillId="17" borderId="14" xfId="0" applyFont="1" applyFill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23" fillId="18" borderId="13" xfId="0" applyFont="1" applyFill="1" applyBorder="1" applyAlignment="1">
      <alignment horizontal="center" vertical="center"/>
    </xf>
    <xf numFmtId="164" fontId="24" fillId="0" borderId="15" xfId="5" applyNumberFormat="1" applyFont="1" applyFill="1" applyBorder="1" applyAlignment="1">
      <alignment horizontal="center" vertical="center"/>
    </xf>
    <xf numFmtId="0" fontId="23" fillId="18" borderId="14" xfId="0" applyFont="1" applyFill="1" applyBorder="1" applyAlignment="1">
      <alignment horizontal="center" vertical="center"/>
    </xf>
    <xf numFmtId="3" fontId="12" fillId="8" borderId="8" xfId="1" applyNumberFormat="1" applyFont="1" applyFill="1" applyBorder="1" applyAlignment="1">
      <alignment horizontal="center" vertical="center"/>
    </xf>
    <xf numFmtId="0" fontId="24" fillId="19" borderId="15" xfId="4" applyFont="1" applyFill="1" applyBorder="1" applyAlignment="1">
      <alignment horizontal="center" vertical="center"/>
    </xf>
    <xf numFmtId="0" fontId="21" fillId="2" borderId="0" xfId="4" applyFill="1" applyAlignment="1">
      <alignment horizontal="center" vertical="center"/>
    </xf>
    <xf numFmtId="0" fontId="25" fillId="2" borderId="0" xfId="4" applyFont="1" applyFill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7" fillId="6" borderId="0" xfId="0" applyFont="1" applyFill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 wrapText="1"/>
    </xf>
    <xf numFmtId="3" fontId="0" fillId="0" borderId="0" xfId="0" applyNumberFormat="1"/>
    <xf numFmtId="0" fontId="19" fillId="0" borderId="12" xfId="0" applyFont="1" applyBorder="1" applyAlignment="1">
      <alignment vertical="center"/>
    </xf>
    <xf numFmtId="0" fontId="19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Continuous"/>
    </xf>
    <xf numFmtId="0" fontId="7" fillId="6" borderId="20" xfId="4" applyFont="1" applyFill="1" applyBorder="1" applyAlignment="1">
      <alignment horizontal="center" vertical="center" wrapText="1"/>
    </xf>
    <xf numFmtId="0" fontId="7" fillId="6" borderId="21" xfId="4" applyFont="1" applyFill="1" applyBorder="1" applyAlignment="1">
      <alignment horizontal="center" vertical="center" wrapText="1"/>
    </xf>
    <xf numFmtId="0" fontId="32" fillId="0" borderId="7" xfId="0" applyFont="1" applyBorder="1" applyAlignment="1">
      <alignment vertical="center"/>
    </xf>
    <xf numFmtId="0" fontId="15" fillId="9" borderId="9" xfId="6" applyFont="1" applyFill="1" applyBorder="1" applyAlignment="1">
      <alignment horizontal="center" vertical="center"/>
    </xf>
    <xf numFmtId="0" fontId="15" fillId="9" borderId="10" xfId="6" applyFont="1" applyFill="1" applyBorder="1" applyAlignment="1">
      <alignment horizontal="centerContinuous" vertical="center"/>
    </xf>
    <xf numFmtId="0" fontId="15" fillId="9" borderId="11" xfId="6" applyFont="1" applyFill="1" applyBorder="1" applyAlignment="1">
      <alignment horizontal="centerContinuous" vertical="center"/>
    </xf>
    <xf numFmtId="3" fontId="17" fillId="0" borderId="10" xfId="6" applyNumberFormat="1" applyFont="1" applyBorder="1" applyAlignment="1">
      <alignment horizontal="left" vertical="center"/>
    </xf>
    <xf numFmtId="3" fontId="17" fillId="0" borderId="22" xfId="6" applyNumberFormat="1" applyFont="1" applyBorder="1" applyAlignment="1">
      <alignment horizontal="left" vertical="center"/>
    </xf>
    <xf numFmtId="3" fontId="17" fillId="0" borderId="11" xfId="6" applyNumberFormat="1" applyFont="1" applyBorder="1" applyAlignment="1">
      <alignment horizontal="left" vertical="center"/>
    </xf>
    <xf numFmtId="0" fontId="17" fillId="10" borderId="0" xfId="7" applyFont="1" applyFill="1"/>
    <xf numFmtId="0" fontId="17" fillId="15" borderId="0" xfId="7" applyFont="1" applyFill="1"/>
    <xf numFmtId="3" fontId="17" fillId="0" borderId="10" xfId="6" applyNumberFormat="1" applyFont="1" applyBorder="1" applyAlignment="1">
      <alignment vertical="center"/>
    </xf>
    <xf numFmtId="3" fontId="17" fillId="0" borderId="11" xfId="6" applyNumberFormat="1" applyFont="1" applyBorder="1" applyAlignment="1">
      <alignment vertical="center"/>
    </xf>
    <xf numFmtId="0" fontId="17" fillId="11" borderId="0" xfId="7" applyFont="1" applyFill="1"/>
    <xf numFmtId="0" fontId="17" fillId="12" borderId="0" xfId="7" applyFont="1" applyFill="1"/>
    <xf numFmtId="0" fontId="17" fillId="13" borderId="0" xfId="7" applyFont="1" applyFill="1"/>
    <xf numFmtId="0" fontId="17" fillId="14" borderId="0" xfId="7" applyFont="1" applyFill="1"/>
    <xf numFmtId="0" fontId="32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22" fillId="4" borderId="23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35" fillId="0" borderId="0" xfId="0" applyFont="1" applyAlignment="1">
      <alignment horizontal="left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36" fillId="6" borderId="25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6" borderId="7" xfId="0" applyFont="1" applyFill="1" applyBorder="1" applyAlignment="1">
      <alignment horizontal="centerContinuous" vertic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left" vertical="center" wrapText="1"/>
    </xf>
    <xf numFmtId="0" fontId="7" fillId="6" borderId="0" xfId="0" applyFont="1" applyFill="1" applyAlignment="1">
      <alignment horizontal="centerContinuous" vertical="center" wrapText="1"/>
    </xf>
    <xf numFmtId="0" fontId="7" fillId="6" borderId="0" xfId="0" applyFont="1" applyFill="1" applyAlignment="1">
      <alignment horizontal="centerContinuous" vertical="top" wrapText="1"/>
    </xf>
    <xf numFmtId="0" fontId="11" fillId="20" borderId="26" xfId="0" applyFont="1" applyFill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/>
    </xf>
    <xf numFmtId="0" fontId="11" fillId="20" borderId="28" xfId="0" applyFont="1" applyFill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1" fillId="20" borderId="30" xfId="0" applyFont="1" applyFill="1" applyBorder="1" applyAlignment="1">
      <alignment horizontal="left" vertical="center" wrapText="1"/>
    </xf>
    <xf numFmtId="0" fontId="11" fillId="20" borderId="31" xfId="0" applyFont="1" applyFill="1" applyBorder="1" applyAlignment="1">
      <alignment horizontal="center" vertical="center" wrapText="1"/>
    </xf>
    <xf numFmtId="0" fontId="11" fillId="20" borderId="0" xfId="0" applyFont="1" applyFill="1" applyAlignment="1">
      <alignment horizontal="center" vertical="center" wrapText="1"/>
    </xf>
    <xf numFmtId="0" fontId="38" fillId="0" borderId="0" xfId="0" applyFont="1"/>
  </cellXfs>
  <cellStyles count="8">
    <cellStyle name="Normal" xfId="0" builtinId="0"/>
    <cellStyle name="Normal 2 2 2 2" xfId="6" xr:uid="{CD7B881A-FC2A-44E3-A574-5417468140CD}"/>
    <cellStyle name="Normal 2 2 3" xfId="2" xr:uid="{A00F5F37-05F9-4A3D-BF70-E74303125541}"/>
    <cellStyle name="Normal 2 3" xfId="4" xr:uid="{B76407E8-20AC-4646-8808-F9CC7FE2D361}"/>
    <cellStyle name="Normal 2 4" xfId="3" xr:uid="{DA655027-EAC0-491F-922A-9B74E4A9923C}"/>
    <cellStyle name="Normal 2 5" xfId="7" xr:uid="{52B01AE6-C80F-4F4F-B7A4-99E79931D2AB}"/>
    <cellStyle name="Porcentaje" xfId="1" builtinId="5"/>
    <cellStyle name="Porcentaje 2 2" xfId="5" xr:uid="{F4E23E3A-0075-4AF5-B6B7-09EF061840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5: </a:t>
            </a:r>
            <a:r>
              <a:rPr lang="es-PE" sz="11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Tipo de ayuda que reciben las usuarias,</a:t>
            </a:r>
            <a:r>
              <a:rPr lang="es-PE" sz="11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según el tipo de institución/parentesco</a:t>
            </a:r>
            <a:endParaRPr lang="es-PE" sz="1200" b="1" cap="none" spc="0" baseline="0">
              <a:ln>
                <a:noFill/>
              </a:ln>
              <a:solidFill>
                <a:schemeClr val="tx1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6263875861548585"/>
          <c:y val="8.0067701774685904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5089161607513085E-2"/>
          <c:y val="0.25656038195511954"/>
          <c:w val="0.96982167678497389"/>
          <c:h val="0.3830079803672307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SAM!$C$191</c:f>
              <c:strCache>
                <c:ptCount val="1"/>
                <c:pt idx="0">
                  <c:v>Institución pública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(SAM!$D$189,SAM!$E$189:$I$189)</c15:sqref>
                  </c15:fullRef>
                </c:ext>
              </c:extLst>
              <c:f>SAM!$E$189:$I$189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 e hijas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(SAM!$D$191,SAM!$E$191:$I$191)</c15:sqref>
                  </c15:fullRef>
                </c:ext>
              </c:extLst>
              <c:f>SAM!$E$191:$I$191</c:f>
              <c:numCache>
                <c:formatCode>#,##0</c:formatCode>
                <c:ptCount val="5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0-4BE6-9010-922049D978F9}"/>
            </c:ext>
          </c:extLst>
        </c:ser>
        <c:ser>
          <c:idx val="2"/>
          <c:order val="2"/>
          <c:tx>
            <c:strRef>
              <c:f>SAM!$C$192</c:f>
              <c:strCache>
                <c:ptCount val="1"/>
                <c:pt idx="0">
                  <c:v>Institución privada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(SAM!$D$189,SAM!$E$189:$I$189)</c15:sqref>
                  </c15:fullRef>
                </c:ext>
              </c:extLst>
              <c:f>SAM!$E$189:$I$189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 e hijas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(SAM!$D$192,SAM!$E$192:$I$192)</c15:sqref>
                  </c15:fullRef>
                </c:ext>
              </c:extLst>
              <c:f>SAM!$E$192:$I$192</c:f>
              <c:numCache>
                <c:formatCode>#,##0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0-4BE6-9010-922049D978F9}"/>
            </c:ext>
          </c:extLst>
        </c:ser>
        <c:ser>
          <c:idx val="3"/>
          <c:order val="3"/>
          <c:tx>
            <c:strRef>
              <c:f>SAM!$C$193</c:f>
              <c:strCache>
                <c:ptCount val="1"/>
                <c:pt idx="0">
                  <c:v>Familiares/amigos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(SAM!$D$189,SAM!$E$189:$I$189)</c15:sqref>
                  </c15:fullRef>
                </c:ext>
              </c:extLst>
              <c:f>SAM!$E$189:$I$189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 e hijas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(SAM!$D$193,SAM!$E$193:$I$193)</c15:sqref>
                  </c15:fullRef>
                </c:ext>
              </c:extLst>
              <c:f>SAM!$E$193:$I$193</c:f>
              <c:numCache>
                <c:formatCode>#,##0</c:formatCode>
                <c:ptCount val="5"/>
                <c:pt idx="0">
                  <c:v>583</c:v>
                </c:pt>
                <c:pt idx="1">
                  <c:v>1475</c:v>
                </c:pt>
                <c:pt idx="2">
                  <c:v>474</c:v>
                </c:pt>
                <c:pt idx="3">
                  <c:v>46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0-4BE6-9010-922049D978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2227968"/>
        <c:axId val="392234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SAM!$C$190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(SAM!$D$189,SAM!$E$189:$I$189)</c15:sqref>
                        </c15:fullRef>
                        <c15:formulaRef>
                          <c15:sqref>SAM!$E$189:$I$189</c15:sqref>
                        </c15:formulaRef>
                      </c:ext>
                    </c:extLst>
                    <c:strCache>
                      <c:ptCount val="5"/>
                      <c:pt idx="0">
                        <c:v>Económica</c:v>
                      </c:pt>
                      <c:pt idx="1">
                        <c:v>Emocional</c:v>
                      </c:pt>
                      <c:pt idx="2">
                        <c:v>Cuidado de hijos e hijas</c:v>
                      </c:pt>
                      <c:pt idx="3">
                        <c:v>Estudios</c:v>
                      </c:pt>
                      <c:pt idx="4">
                        <c:v>Otro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(SAM!$D$190,SAM!$E$190:$I$190)</c15:sqref>
                        </c15:fullRef>
                        <c15:formulaRef>
                          <c15:sqref>SAM!$E$190:$I$190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F50-4BE6-9010-922049D978F9}"/>
                  </c:ext>
                </c:extLst>
              </c15:ser>
            </c15:filteredBarSeries>
          </c:ext>
        </c:extLst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54295540451575652"/>
          <c:h val="8.819439295927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 b="1" i="0" u="none" strike="noStrike" kern="1200" spc="10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9:  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Usuarias ¿Buscaron ayuda ante a un hecho de violencia? (Porcentaje)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spc="10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defRPr>
            </a:pP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PE" sz="1200" b="1" i="0" u="none" strike="noStrike" kern="1200" spc="10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4013503937007872"/>
          <c:y val="0.21760832726130869"/>
          <c:w val="0.35357992125984256"/>
          <c:h val="0.68201056855034237"/>
        </c:manualLayout>
      </c:layout>
      <c:doughnutChart>
        <c:varyColors val="1"/>
        <c:ser>
          <c:idx val="0"/>
          <c:order val="0"/>
          <c:tx>
            <c:strRef>
              <c:f>SAM!$G$247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B050"/>
            </a:solidFill>
          </c:spPr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9D-40A5-A6D2-981B89F8A03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9D-40A5-A6D2-981B89F8A03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09D-40A5-A6D2-981B89F8A034}"/>
              </c:ext>
            </c:extLst>
          </c:dPt>
          <c:dLbls>
            <c:dLbl>
              <c:idx val="0"/>
              <c:layout>
                <c:manualLayout>
                  <c:x val="8.2306122548851599E-2"/>
                  <c:y val="3.4842244734697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9D-40A5-A6D2-981B89F8A034}"/>
                </c:ext>
              </c:extLst>
            </c:dLbl>
            <c:dLbl>
              <c:idx val="1"/>
              <c:layout>
                <c:manualLayout>
                  <c:x val="-9.2583939748364263E-2"/>
                  <c:y val="-7.11869391410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9D-40A5-A6D2-981B89F8A034}"/>
                </c:ext>
              </c:extLst>
            </c:dLbl>
            <c:dLbl>
              <c:idx val="2"/>
              <c:layout>
                <c:manualLayout>
                  <c:x val="-0.10277777777777777"/>
                  <c:y val="-0.148148148148148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9D-40A5-A6D2-981B89F8A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PE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SAM!$C$248:$C$249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SAM!$G$248:$G$249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9D-40A5-A6D2-981B89F8A0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PE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PE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3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4: Usuarias por tipo de acompañamiento según grupo de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PE" sz="1300" b="1" i="0" u="none" strike="noStrike" kern="1200" spc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SAM!$P$97</c:f>
              <c:strCache>
                <c:ptCount val="1"/>
                <c:pt idx="0">
                  <c:v>MAM-02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SAM!$O$98:$O$102</c:f>
              <c:strCache>
                <c:ptCount val="5"/>
                <c:pt idx="0">
                  <c:v>18 a 29 años</c:v>
                </c:pt>
                <c:pt idx="1">
                  <c:v>30 a 39 años</c:v>
                </c:pt>
                <c:pt idx="2">
                  <c:v>40 a 49 años</c:v>
                </c:pt>
                <c:pt idx="3">
                  <c:v>50 a 59 años</c:v>
                </c:pt>
                <c:pt idx="4">
                  <c:v>60 años a más</c:v>
                </c:pt>
              </c:strCache>
            </c:strRef>
          </c:cat>
          <c:val>
            <c:numRef>
              <c:f>SAM!$P$98:$P$102</c:f>
              <c:numCache>
                <c:formatCode>General</c:formatCode>
                <c:ptCount val="5"/>
                <c:pt idx="0">
                  <c:v>206</c:v>
                </c:pt>
                <c:pt idx="1">
                  <c:v>180</c:v>
                </c:pt>
                <c:pt idx="2">
                  <c:v>121</c:v>
                </c:pt>
                <c:pt idx="3">
                  <c:v>74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2-4C59-B206-52A3FC837D5F}"/>
            </c:ext>
          </c:extLst>
        </c:ser>
        <c:ser>
          <c:idx val="1"/>
          <c:order val="1"/>
          <c:tx>
            <c:strRef>
              <c:f>SAM!$Q$97</c:f>
              <c:strCache>
                <c:ptCount val="1"/>
                <c:pt idx="0">
                  <c:v>MAM-07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SAM!$O$98:$O$102</c:f>
              <c:strCache>
                <c:ptCount val="5"/>
                <c:pt idx="0">
                  <c:v>18 a 29 años</c:v>
                </c:pt>
                <c:pt idx="1">
                  <c:v>30 a 39 años</c:v>
                </c:pt>
                <c:pt idx="2">
                  <c:v>40 a 49 años</c:v>
                </c:pt>
                <c:pt idx="3">
                  <c:v>50 a 59 años</c:v>
                </c:pt>
                <c:pt idx="4">
                  <c:v>60 años a más</c:v>
                </c:pt>
              </c:strCache>
            </c:strRef>
          </c:cat>
          <c:val>
            <c:numRef>
              <c:f>SAM!$Q$98:$Q$102</c:f>
              <c:numCache>
                <c:formatCode>#,##0</c:formatCode>
                <c:ptCount val="5"/>
                <c:pt idx="0">
                  <c:v>721</c:v>
                </c:pt>
                <c:pt idx="1">
                  <c:v>1143</c:v>
                </c:pt>
                <c:pt idx="2">
                  <c:v>785</c:v>
                </c:pt>
                <c:pt idx="3">
                  <c:v>287</c:v>
                </c:pt>
                <c:pt idx="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2-4C59-B206-52A3FC837D5F}"/>
            </c:ext>
          </c:extLst>
        </c:ser>
        <c:ser>
          <c:idx val="2"/>
          <c:order val="2"/>
          <c:tx>
            <c:strRef>
              <c:f>SAM!$R$97</c:f>
              <c:strCache>
                <c:ptCount val="1"/>
                <c:pt idx="0">
                  <c:v>MAM-08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SAM!$O$98:$O$102</c:f>
              <c:strCache>
                <c:ptCount val="5"/>
                <c:pt idx="0">
                  <c:v>18 a 29 años</c:v>
                </c:pt>
                <c:pt idx="1">
                  <c:v>30 a 39 años</c:v>
                </c:pt>
                <c:pt idx="2">
                  <c:v>40 a 49 años</c:v>
                </c:pt>
                <c:pt idx="3">
                  <c:v>50 a 59 años</c:v>
                </c:pt>
                <c:pt idx="4">
                  <c:v>60 años a más</c:v>
                </c:pt>
              </c:strCache>
            </c:strRef>
          </c:cat>
          <c:val>
            <c:numRef>
              <c:f>SAM!$R$98:$R$102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12-4C59-B206-52A3FC837D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81722880"/>
        <c:axId val="1381731520"/>
      </c:barChart>
      <c:catAx>
        <c:axId val="13817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81731520"/>
        <c:crosses val="autoZero"/>
        <c:auto val="1"/>
        <c:lblAlgn val="ctr"/>
        <c:lblOffset val="100"/>
        <c:noMultiLvlLbl val="0"/>
      </c:catAx>
      <c:valAx>
        <c:axId val="1381731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172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6</a:t>
            </a: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: 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Usuarias por tipo de acompañamiento, según situación de violencia </a:t>
            </a: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Acompañamiento Básico</c:v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SAM!$C$202:$C$203</c:f>
              <c:strCache>
                <c:ptCount val="2"/>
                <c:pt idx="0">
                  <c:v>Víctima de violencia de pareja</c:v>
                </c:pt>
                <c:pt idx="1">
                  <c:v>Víctima de violencia de expareja</c:v>
                </c:pt>
              </c:strCache>
            </c:strRef>
          </c:cat>
          <c:val>
            <c:numRef>
              <c:f>SAM!$F$202:$F$203</c:f>
              <c:numCache>
                <c:formatCode>#,##0</c:formatCode>
                <c:ptCount val="2"/>
                <c:pt idx="0">
                  <c:v>1221</c:v>
                </c:pt>
                <c:pt idx="1">
                  <c:v>1832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0-4CFC-A680-BB37C8BE33DF}"/>
            </c:ext>
          </c:extLst>
        </c:ser>
        <c:ser>
          <c:idx val="1"/>
          <c:order val="1"/>
          <c:tx>
            <c:v>Acompañamiento Especializado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SAM!$C$202:$C$203</c:f>
              <c:strCache>
                <c:ptCount val="2"/>
                <c:pt idx="0">
                  <c:v>Víctima de violencia de pareja</c:v>
                </c:pt>
                <c:pt idx="1">
                  <c:v>Víctima de violencia de expareja</c:v>
                </c:pt>
              </c:strCache>
            </c:strRef>
          </c:cat>
          <c:val>
            <c:numRef>
              <c:f>SAM!$G$202:$G$203</c:f>
              <c:numCache>
                <c:formatCode>#,##0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0-4CFC-A680-BB37C8BE33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392227968"/>
        <c:axId val="392234240"/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7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: Usuarias por tipo de acompañamiento, según nivel de riesgo</a:t>
            </a: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Acompañamiento Básico</c:v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SAM!$C$210:$C$211</c:f>
              <c:strCache>
                <c:ptCount val="2"/>
                <c:pt idx="0">
                  <c:v>Leve</c:v>
                </c:pt>
                <c:pt idx="1">
                  <c:v>Moderado</c:v>
                </c:pt>
              </c:strCache>
            </c:strRef>
          </c:cat>
          <c:val>
            <c:numRef>
              <c:f>SAM!$F$210:$F$211</c:f>
              <c:numCache>
                <c:formatCode>#,##0</c:formatCode>
                <c:ptCount val="2"/>
                <c:pt idx="0">
                  <c:v>676</c:v>
                </c:pt>
                <c:pt idx="1">
                  <c:v>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4-4B21-8F18-2635AD8AA6A8}"/>
            </c:ext>
          </c:extLst>
        </c:ser>
        <c:ser>
          <c:idx val="1"/>
          <c:order val="1"/>
          <c:tx>
            <c:v>Acompañamiento Especializado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SAM!$C$210:$C$211</c:f>
              <c:strCache>
                <c:ptCount val="2"/>
                <c:pt idx="0">
                  <c:v>Leve</c:v>
                </c:pt>
                <c:pt idx="1">
                  <c:v>Moderado</c:v>
                </c:pt>
              </c:strCache>
            </c:strRef>
          </c:cat>
          <c:val>
            <c:numRef>
              <c:f>SAM!$G$210:$G$211</c:f>
              <c:numCache>
                <c:formatCode>#,##0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64-4B21-8F18-2635AD8AA6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392227968"/>
        <c:axId val="392234240"/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8:  </a:t>
            </a:r>
            <a:r>
              <a:rPr lang="es-PE" sz="1100" b="1" i="0" u="none" strike="noStrike" kern="1200" spc="10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Usuarias por tipo de acompañamiento, según tipo de violencia</a:t>
            </a: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>
                <a:solidFill>
                  <a:schemeClr val="tx1"/>
                </a:solidFill>
                <a:effectLst/>
                <a:latin typeface="Arial Narrow" panose="020B0606020202030204" pitchFamily="34" charset="0"/>
              </a:defRPr>
            </a:pPr>
            <a:endPara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PE" sz="1200" b="1" i="0" u="none" strike="noStrike" kern="1200" spc="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Acompañamiento Básico</c:v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SAM!$C$218:$C$224</c:f>
              <c:strCache>
                <c:ptCount val="7"/>
                <c:pt idx="0">
                  <c:v>Económica</c:v>
                </c:pt>
                <c:pt idx="1">
                  <c:v>Psicológica</c:v>
                </c:pt>
                <c:pt idx="2">
                  <c:v>Física</c:v>
                </c:pt>
                <c:pt idx="3">
                  <c:v>Económica y Psicológica</c:v>
                </c:pt>
                <c:pt idx="4">
                  <c:v>Económica y Física</c:v>
                </c:pt>
                <c:pt idx="5">
                  <c:v>Psicológica y Física</c:v>
                </c:pt>
                <c:pt idx="6">
                  <c:v>Económica, Psicológica y Física</c:v>
                </c:pt>
              </c:strCache>
            </c:strRef>
          </c:cat>
          <c:val>
            <c:numRef>
              <c:f>SAM!$F$218:$F$224</c:f>
              <c:numCache>
                <c:formatCode>#,##0</c:formatCode>
                <c:ptCount val="7"/>
                <c:pt idx="0">
                  <c:v>14</c:v>
                </c:pt>
                <c:pt idx="1">
                  <c:v>1621</c:v>
                </c:pt>
                <c:pt idx="2">
                  <c:v>159</c:v>
                </c:pt>
                <c:pt idx="3">
                  <c:v>87</c:v>
                </c:pt>
                <c:pt idx="4">
                  <c:v>3</c:v>
                </c:pt>
                <c:pt idx="5">
                  <c:v>1075</c:v>
                </c:pt>
                <c:pt idx="6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B-4069-9F37-B83723984E87}"/>
            </c:ext>
          </c:extLst>
        </c:ser>
        <c:ser>
          <c:idx val="1"/>
          <c:order val="1"/>
          <c:tx>
            <c:v>Acompañamiento Especializado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SAM!$C$218:$C$224</c:f>
              <c:strCache>
                <c:ptCount val="7"/>
                <c:pt idx="0">
                  <c:v>Económica</c:v>
                </c:pt>
                <c:pt idx="1">
                  <c:v>Psicológica</c:v>
                </c:pt>
                <c:pt idx="2">
                  <c:v>Física</c:v>
                </c:pt>
                <c:pt idx="3">
                  <c:v>Económica y Psicológica</c:v>
                </c:pt>
                <c:pt idx="4">
                  <c:v>Económica y Física</c:v>
                </c:pt>
                <c:pt idx="5">
                  <c:v>Psicológica y Física</c:v>
                </c:pt>
                <c:pt idx="6">
                  <c:v>Económica, Psicológica y Física</c:v>
                </c:pt>
              </c:strCache>
            </c:strRef>
          </c:cat>
          <c:val>
            <c:numRef>
              <c:f>SAM!$G$218:$G$224</c:f>
              <c:numCache>
                <c:formatCode>#,##0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B-4069-9F37-B83723984E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392227968"/>
        <c:axId val="392234240"/>
      </c:barChart>
      <c:catAx>
        <c:axId val="39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34240"/>
        <c:crosses val="autoZero"/>
        <c:auto val="1"/>
        <c:lblAlgn val="ctr"/>
        <c:lblOffset val="100"/>
        <c:noMultiLvlLbl val="0"/>
      </c:catAx>
      <c:valAx>
        <c:axId val="3922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22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3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3: Personas informadas en las acciones preventivas según sexo (Porcentaje)</a:t>
            </a:r>
            <a:endParaRPr lang="es-PE" sz="13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21534326639278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5347870590339303"/>
          <c:y val="0.24316889301725159"/>
          <c:w val="0.39051903131742199"/>
          <c:h val="0.6369552130117899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D7CC-4218-860A-B95BF1DFA4C1}"/>
              </c:ext>
            </c:extLst>
          </c:dPt>
          <c:dPt>
            <c:idx val="1"/>
            <c:bubble3D val="0"/>
            <c:explosion val="1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D7CC-4218-860A-B95BF1DFA4C1}"/>
              </c:ext>
            </c:extLst>
          </c:dPt>
          <c:dLbls>
            <c:dLbl>
              <c:idx val="0"/>
              <c:layout>
                <c:manualLayout>
                  <c:x val="0.15864422710218265"/>
                  <c:y val="-7.01575326596716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C-4218-860A-B95BF1DFA4C1}"/>
                </c:ext>
              </c:extLst>
            </c:dLbl>
            <c:dLbl>
              <c:idx val="1"/>
              <c:layout>
                <c:manualLayout>
                  <c:x val="-8.1701578976275599E-2"/>
                  <c:y val="-3.8515007898894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CC-4218-860A-B95BF1DFA4C1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SAM!$H$77:$H$78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SAM!$I$77:$I$78</c:f>
              <c:numCache>
                <c:formatCode>0.0%</c:formatCode>
                <c:ptCount val="2"/>
                <c:pt idx="0">
                  <c:v>0.87947695925214353</c:v>
                </c:pt>
                <c:pt idx="1">
                  <c:v>0.12052304074785651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218-860A-B95BF1DFA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200" b="1" i="0" u="none" strike="noStrike" kern="1200" cap="none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N°1: Acciones Preventivas según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PE" sz="1200" b="1" i="0" u="none" strike="noStrike" kern="1200" cap="none" spc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SAM!$R$18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SAM!$Q$19:$Q$22</c:f>
              <c:strCache>
                <c:ptCount val="4"/>
                <c:pt idx="0">
                  <c:v>Mayo</c:v>
                </c:pt>
                <c:pt idx="1">
                  <c:v>Abril</c:v>
                </c:pt>
                <c:pt idx="2">
                  <c:v>Marzo</c:v>
                </c:pt>
                <c:pt idx="3">
                  <c:v>Febrero</c:v>
                </c:pt>
              </c:strCache>
            </c:strRef>
          </c:cat>
          <c:val>
            <c:numRef>
              <c:f>SAM!$R$19:$R$22</c:f>
              <c:numCache>
                <c:formatCode>General</c:formatCode>
                <c:ptCount val="4"/>
                <c:pt idx="0">
                  <c:v>698</c:v>
                </c:pt>
                <c:pt idx="1">
                  <c:v>401</c:v>
                </c:pt>
                <c:pt idx="2">
                  <c:v>804</c:v>
                </c:pt>
                <c:pt idx="3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3-4815-87EC-FE710ABE7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66129952"/>
        <c:axId val="1566130432"/>
      </c:barChart>
      <c:catAx>
        <c:axId val="156612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66130432"/>
        <c:crosses val="autoZero"/>
        <c:auto val="1"/>
        <c:lblAlgn val="ctr"/>
        <c:lblOffset val="100"/>
        <c:noMultiLvlLbl val="0"/>
      </c:catAx>
      <c:valAx>
        <c:axId val="1566130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6612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1200" b="1" i="0" u="none" strike="noStrike" kern="1200" cap="none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u="none" strike="noStrike" kern="1200" cap="none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N°2: Acciones Preventivas según código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PE" sz="1200" b="1" i="0" u="none" strike="noStrike" kern="1200" cap="none" spc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SAM!$N$51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SAM!$M$52:$M$71</c:f>
              <c:strCache>
                <c:ptCount val="20"/>
                <c:pt idx="0">
                  <c:v>MAM-03</c:v>
                </c:pt>
                <c:pt idx="1">
                  <c:v>MAM-04</c:v>
                </c:pt>
                <c:pt idx="2">
                  <c:v>MAM-05</c:v>
                </c:pt>
                <c:pt idx="3">
                  <c:v>MAM-09</c:v>
                </c:pt>
                <c:pt idx="4">
                  <c:v>MAM-10</c:v>
                </c:pt>
                <c:pt idx="5">
                  <c:v>MAM-20</c:v>
                </c:pt>
                <c:pt idx="6">
                  <c:v>MAM-21</c:v>
                </c:pt>
                <c:pt idx="7">
                  <c:v>MAM-13</c:v>
                </c:pt>
                <c:pt idx="8">
                  <c:v>MAM-08</c:v>
                </c:pt>
                <c:pt idx="9">
                  <c:v>MAM-18</c:v>
                </c:pt>
                <c:pt idx="10">
                  <c:v>MAM-01</c:v>
                </c:pt>
                <c:pt idx="11">
                  <c:v>MAM-19</c:v>
                </c:pt>
                <c:pt idx="12">
                  <c:v>MAM-16</c:v>
                </c:pt>
                <c:pt idx="13">
                  <c:v>MAM-14</c:v>
                </c:pt>
                <c:pt idx="14">
                  <c:v>MAM-17</c:v>
                </c:pt>
                <c:pt idx="15">
                  <c:v>MAM-12</c:v>
                </c:pt>
                <c:pt idx="16">
                  <c:v>MAM-02</c:v>
                </c:pt>
                <c:pt idx="17">
                  <c:v>MAM-11</c:v>
                </c:pt>
                <c:pt idx="18">
                  <c:v>MAM-06</c:v>
                </c:pt>
                <c:pt idx="19">
                  <c:v>MAM-07</c:v>
                </c:pt>
              </c:strCache>
            </c:strRef>
          </c:cat>
          <c:val>
            <c:numRef>
              <c:f>SAM!$N$52:$N$71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</c:v>
                </c:pt>
                <c:pt idx="8">
                  <c:v>26</c:v>
                </c:pt>
                <c:pt idx="9">
                  <c:v>29</c:v>
                </c:pt>
                <c:pt idx="10">
                  <c:v>103</c:v>
                </c:pt>
                <c:pt idx="11">
                  <c:v>123</c:v>
                </c:pt>
                <c:pt idx="12">
                  <c:v>139</c:v>
                </c:pt>
                <c:pt idx="13">
                  <c:v>153</c:v>
                </c:pt>
                <c:pt idx="14">
                  <c:v>190</c:v>
                </c:pt>
                <c:pt idx="15">
                  <c:v>208</c:v>
                </c:pt>
                <c:pt idx="16">
                  <c:v>385</c:v>
                </c:pt>
                <c:pt idx="17">
                  <c:v>521</c:v>
                </c:pt>
                <c:pt idx="18">
                  <c:v>694</c:v>
                </c:pt>
                <c:pt idx="19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1-4918-8736-4BB3F75F2D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00112704"/>
        <c:axId val="1700112224"/>
      </c:barChart>
      <c:catAx>
        <c:axId val="170011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0112224"/>
        <c:crosses val="autoZero"/>
        <c:auto val="1"/>
        <c:lblAlgn val="ctr"/>
        <c:lblOffset val="100"/>
        <c:noMultiLvlLbl val="0"/>
      </c:catAx>
      <c:valAx>
        <c:axId val="170011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011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10: </a:t>
            </a:r>
            <a:r>
              <a:rPr lang="es-PE" sz="11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Usuarias según Autoreporte de detección de violencia (Porcentaje)</a:t>
            </a:r>
            <a:endParaRPr lang="es-PE" sz="1200">
              <a:solidFill>
                <a:schemeClr val="tx1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106311816087592"/>
          <c:y val="3.2073088546123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92186569389626"/>
          <c:y val="0.2047860344740787"/>
          <c:w val="0.67328355273420282"/>
          <c:h val="0.720641985981691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SAM!$G$284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BB3-4EE8-9990-D50B4258D00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BB3-4EE8-9990-D50B4258D0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SAM!$C$285:$C$287</c:f>
              <c:strCache>
                <c:ptCount val="3"/>
                <c:pt idx="0">
                  <c:v>No se detecta violencia - Puntaje de 8 a 14</c:v>
                </c:pt>
                <c:pt idx="1">
                  <c:v>Sí se detecta violencia - Puntaje de 15 a 24</c:v>
                </c:pt>
                <c:pt idx="2">
                  <c:v>Sí se detecta violencia - Puntaje mayor de 2 puntos</c:v>
                </c:pt>
              </c:strCache>
            </c:strRef>
          </c:cat>
          <c:val>
            <c:numRef>
              <c:f>SAM!$G$285:$G$287</c:f>
              <c:numCache>
                <c:formatCode>#,##0</c:formatCode>
                <c:ptCount val="3"/>
                <c:pt idx="0">
                  <c:v>430</c:v>
                </c:pt>
                <c:pt idx="1">
                  <c:v>12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B3-4EE8-9990-D50B4258D0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9562488"/>
        <c:axId val="399563272"/>
      </c:barChart>
      <c:catAx>
        <c:axId val="399562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9563272"/>
        <c:crosses val="autoZero"/>
        <c:auto val="1"/>
        <c:lblAlgn val="ctr"/>
        <c:lblOffset val="100"/>
        <c:noMultiLvlLbl val="0"/>
      </c:catAx>
      <c:valAx>
        <c:axId val="399563272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99562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N° 11: </a:t>
            </a:r>
            <a:r>
              <a:rPr lang="es-PE" sz="1100" b="1" i="0" u="none" strike="noStrike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Usuarias según n</a:t>
            </a:r>
            <a:r>
              <a:rPr lang="es-PE" sz="1100">
                <a:solidFill>
                  <a:schemeClr val="tx1"/>
                </a:solidFill>
                <a:latin typeface="Arial Narrow" panose="020B0606020202030204" pitchFamily="34" charset="0"/>
              </a:rPr>
              <a:t>iveles de depresión (Porcentaje)</a:t>
            </a:r>
            <a:endParaRPr lang="es-PE" sz="1200">
              <a:solidFill>
                <a:schemeClr val="tx1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106311816087592"/>
          <c:y val="3.2073088546123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92186569389626"/>
          <c:y val="0.2047860344740787"/>
          <c:w val="0.67328355273420282"/>
          <c:h val="0.720641985981691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SAM!$G$292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062-4A7A-8636-97A843CDD8C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062-4A7A-8636-97A843CDD8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SAM!$C$293:$C$297</c:f>
              <c:strCache>
                <c:ptCount val="5"/>
                <c:pt idx="0">
                  <c:v>Ninguno</c:v>
                </c:pt>
                <c:pt idx="1">
                  <c:v>Depresión leve</c:v>
                </c:pt>
                <c:pt idx="2">
                  <c:v>Depresión moderada</c:v>
                </c:pt>
                <c:pt idx="3">
                  <c:v>Depresión moderadamente grave</c:v>
                </c:pt>
                <c:pt idx="4">
                  <c:v>Depresión grave</c:v>
                </c:pt>
              </c:strCache>
            </c:strRef>
          </c:cat>
          <c:val>
            <c:numRef>
              <c:f>SAM!$G$293:$G$297</c:f>
              <c:numCache>
                <c:formatCode>#,##0</c:formatCode>
                <c:ptCount val="5"/>
                <c:pt idx="0">
                  <c:v>394</c:v>
                </c:pt>
                <c:pt idx="1">
                  <c:v>44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62-4A7A-8636-97A843CDD8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9562488"/>
        <c:axId val="399563272"/>
      </c:barChart>
      <c:catAx>
        <c:axId val="399562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99563272"/>
        <c:crosses val="autoZero"/>
        <c:auto val="1"/>
        <c:lblAlgn val="ctr"/>
        <c:lblOffset val="100"/>
        <c:noMultiLvlLbl val="0"/>
      </c:catAx>
      <c:valAx>
        <c:axId val="399563272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99562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10.xml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12" Type="http://schemas.openxmlformats.org/officeDocument/2006/relationships/chart" Target="../charts/chart9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8.xml"/><Relationship Id="rId5" Type="http://schemas.openxmlformats.org/officeDocument/2006/relationships/image" Target="../media/image1.png"/><Relationship Id="rId10" Type="http://schemas.openxmlformats.org/officeDocument/2006/relationships/chart" Target="../charts/chart7.xml"/><Relationship Id="rId4" Type="http://schemas.openxmlformats.org/officeDocument/2006/relationships/chart" Target="../charts/chart4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1059078</xdr:colOff>
      <xdr:row>180</xdr:row>
      <xdr:rowOff>67077</xdr:rowOff>
    </xdr:from>
    <xdr:to>
      <xdr:col>9</xdr:col>
      <xdr:colOff>952500</xdr:colOff>
      <xdr:row>181</xdr:row>
      <xdr:rowOff>137583</xdr:rowOff>
    </xdr:to>
    <xdr:cxnSp macro="">
      <xdr:nvCxnSpPr>
        <xdr:cNvPr id="2" name="Conector: angular 9">
          <a:extLst>
            <a:ext uri="{FF2B5EF4-FFF2-40B4-BE49-F238E27FC236}">
              <a16:creationId xmlns:a16="http://schemas.microsoft.com/office/drawing/2014/main" id="{E15D1D8D-3046-4267-A092-1BF2A9F7AA0F}"/>
            </a:ext>
          </a:extLst>
        </xdr:cNvPr>
        <xdr:cNvCxnSpPr>
          <a:cxnSpLocks/>
        </xdr:cNvCxnSpPr>
      </xdr:nvCxnSpPr>
      <xdr:spPr>
        <a:xfrm flipV="1">
          <a:off x="4278528" y="46187127"/>
          <a:ext cx="4293972" cy="337206"/>
        </a:xfrm>
        <a:prstGeom prst="bentConnector3">
          <a:avLst/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112059</xdr:colOff>
      <xdr:row>5</xdr:row>
      <xdr:rowOff>11906</xdr:rowOff>
    </xdr:from>
    <xdr:to>
      <xdr:col>18</xdr:col>
      <xdr:colOff>0</xdr:colOff>
      <xdr:row>9</xdr:row>
      <xdr:rowOff>38100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68FCE51-2DEF-4A38-B983-4E466A873FE6}"/>
            </a:ext>
          </a:extLst>
        </xdr:cNvPr>
        <xdr:cNvSpPr/>
      </xdr:nvSpPr>
      <xdr:spPr>
        <a:xfrm>
          <a:off x="235884" y="735806"/>
          <a:ext cx="16385241" cy="721519"/>
        </a:xfrm>
        <a:prstGeom prst="rect">
          <a:avLst/>
        </a:prstGeom>
        <a:solidFill>
          <a:srgbClr val="3B383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000" b="1"/>
            <a:t>REPORTE ESTADÍSTICO DEL REGISTRO DE</a:t>
          </a:r>
          <a:r>
            <a:rPr lang="es-PE" sz="2000" b="1" baseline="0"/>
            <a:t> SERVICIO DE </a:t>
          </a:r>
          <a:r>
            <a:rPr lang="es-PE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ACOMPAÑAMIENTO A MUJERES (SAM)</a:t>
          </a:r>
          <a:endParaRPr lang="es-PE" sz="2000" b="1"/>
        </a:p>
        <a:p>
          <a:pPr algn="ctr"/>
          <a:r>
            <a:rPr lang="es-PE" sz="2000" b="1"/>
            <a:t>Periodo: Febrero</a:t>
          </a:r>
          <a:r>
            <a:rPr lang="es-PE" sz="2000" b="1" baseline="0"/>
            <a:t> - Mayo</a:t>
          </a:r>
          <a:r>
            <a:rPr lang="es-PE" sz="2000" b="1"/>
            <a:t>, 2026 (Preliminar)</a:t>
          </a:r>
        </a:p>
      </xdr:txBody>
    </xdr:sp>
    <xdr:clientData/>
  </xdr:twoCellAnchor>
  <xdr:twoCellAnchor>
    <xdr:from>
      <xdr:col>2</xdr:col>
      <xdr:colOff>3084</xdr:colOff>
      <xdr:row>91</xdr:row>
      <xdr:rowOff>11907</xdr:rowOff>
    </xdr:from>
    <xdr:to>
      <xdr:col>18</xdr:col>
      <xdr:colOff>29766</xdr:colOff>
      <xdr:row>92</xdr:row>
      <xdr:rowOff>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88DFEC8-A542-4CE7-9BF3-337492EA1A8D}"/>
            </a:ext>
          </a:extLst>
        </xdr:cNvPr>
        <xdr:cNvGrpSpPr/>
      </xdr:nvGrpSpPr>
      <xdr:grpSpPr>
        <a:xfrm>
          <a:off x="244223" y="22377572"/>
          <a:ext cx="16412094" cy="325687"/>
          <a:chOff x="256798" y="2107172"/>
          <a:chExt cx="14357273" cy="363489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3B87910B-3B94-A081-B394-6F5B2DC15F9D}"/>
              </a:ext>
            </a:extLst>
          </xdr:cNvPr>
          <xdr:cNvSpPr/>
        </xdr:nvSpPr>
        <xdr:spPr>
          <a:xfrm>
            <a:off x="1391348" y="2107172"/>
            <a:ext cx="13222723" cy="363489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CARACTERÍSTICAS DE LA POBLACIÓN BENEFICIARIA QUE PARTICIPA EN LOS PROCESOS SOSTENIDOS</a:t>
            </a:r>
            <a:endParaRPr kumimoji="0" lang="es-PE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7B9EA81B-AE4D-5471-17D6-1B08DE06B256}"/>
              </a:ext>
            </a:extLst>
          </xdr:cNvPr>
          <xdr:cNvSpPr/>
        </xdr:nvSpPr>
        <xdr:spPr>
          <a:xfrm>
            <a:off x="256798" y="2107172"/>
            <a:ext cx="1263068" cy="363489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B </a:t>
            </a:r>
          </a:p>
        </xdr:txBody>
      </xdr:sp>
    </xdr:grpSp>
    <xdr:clientData/>
  </xdr:twoCellAnchor>
  <xdr:twoCellAnchor>
    <xdr:from>
      <xdr:col>2</xdr:col>
      <xdr:colOff>895350</xdr:colOff>
      <xdr:row>93</xdr:row>
      <xdr:rowOff>0</xdr:rowOff>
    </xdr:from>
    <xdr:to>
      <xdr:col>7</xdr:col>
      <xdr:colOff>19049</xdr:colOff>
      <xdr:row>94</xdr:row>
      <xdr:rowOff>202404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1CB3096-6F2F-44DA-ADB9-8BC7620F407F}"/>
            </a:ext>
          </a:extLst>
        </xdr:cNvPr>
        <xdr:cNvSpPr/>
      </xdr:nvSpPr>
      <xdr:spPr>
        <a:xfrm>
          <a:off x="1143000" y="22917150"/>
          <a:ext cx="4152899" cy="469104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Usuarias que participan en los procesos sostenidos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por tipo de acompañamiento (código)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mes</a:t>
          </a:r>
        </a:p>
      </xdr:txBody>
    </xdr:sp>
    <xdr:clientData/>
  </xdr:twoCellAnchor>
  <xdr:twoCellAnchor>
    <xdr:from>
      <xdr:col>11</xdr:col>
      <xdr:colOff>971551</xdr:colOff>
      <xdr:row>153</xdr:row>
      <xdr:rowOff>19050</xdr:rowOff>
    </xdr:from>
    <xdr:to>
      <xdr:col>17</xdr:col>
      <xdr:colOff>19050</xdr:colOff>
      <xdr:row>154</xdr:row>
      <xdr:rowOff>152400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4F65C855-4544-48E7-86F0-2579A418F8E4}"/>
            </a:ext>
          </a:extLst>
        </xdr:cNvPr>
        <xdr:cNvSpPr/>
      </xdr:nvSpPr>
      <xdr:spPr>
        <a:xfrm>
          <a:off x="10591801" y="38938200"/>
          <a:ext cx="5048249" cy="40005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n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ivel educativo</a:t>
          </a:r>
        </a:p>
      </xdr:txBody>
    </xdr:sp>
    <xdr:clientData/>
  </xdr:twoCellAnchor>
  <xdr:twoCellAnchor>
    <xdr:from>
      <xdr:col>1</xdr:col>
      <xdr:colOff>111185</xdr:colOff>
      <xdr:row>175</xdr:row>
      <xdr:rowOff>22955</xdr:rowOff>
    </xdr:from>
    <xdr:to>
      <xdr:col>18</xdr:col>
      <xdr:colOff>0</xdr:colOff>
      <xdr:row>176</xdr:row>
      <xdr:rowOff>114300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2AC4087E-5B3B-4C7D-80E7-BC7EC00B23EB}"/>
            </a:ext>
          </a:extLst>
        </xdr:cNvPr>
        <xdr:cNvGrpSpPr/>
      </xdr:nvGrpSpPr>
      <xdr:grpSpPr>
        <a:xfrm>
          <a:off x="231755" y="44609601"/>
          <a:ext cx="16394796" cy="356598"/>
          <a:chOff x="136071" y="2107172"/>
          <a:chExt cx="14365375" cy="374376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00BF536C-1282-4ED7-84E6-6342E81840E1}"/>
              </a:ext>
            </a:extLst>
          </xdr:cNvPr>
          <xdr:cNvSpPr/>
        </xdr:nvSpPr>
        <xdr:spPr>
          <a:xfrm>
            <a:off x="1391349" y="2107173"/>
            <a:ext cx="13110097" cy="374375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RED DE SOPORTE</a:t>
            </a:r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4A9DF742-7E7B-D32B-C0AF-10927417BBEA}"/>
              </a:ext>
            </a:extLst>
          </xdr:cNvPr>
          <xdr:cNvSpPr/>
        </xdr:nvSpPr>
        <xdr:spPr>
          <a:xfrm>
            <a:off x="136071" y="2107172"/>
            <a:ext cx="1327316" cy="374375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C </a:t>
            </a:r>
          </a:p>
        </xdr:txBody>
      </xdr:sp>
    </xdr:grpSp>
    <xdr:clientData/>
  </xdr:twoCellAnchor>
  <xdr:twoCellAnchor>
    <xdr:from>
      <xdr:col>2</xdr:col>
      <xdr:colOff>952501</xdr:colOff>
      <xdr:row>176</xdr:row>
      <xdr:rowOff>261145</xdr:rowOff>
    </xdr:from>
    <xdr:to>
      <xdr:col>6</xdr:col>
      <xdr:colOff>1</xdr:colOff>
      <xdr:row>178</xdr:row>
      <xdr:rowOff>199531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FB6BAC10-8949-42B8-9587-2D51B725150F}"/>
            </a:ext>
          </a:extLst>
        </xdr:cNvPr>
        <xdr:cNvSpPr/>
      </xdr:nvSpPr>
      <xdr:spPr>
        <a:xfrm>
          <a:off x="1200151" y="45314395"/>
          <a:ext cx="3076575" cy="47178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¿Reciben algún tipo de ayuda?</a:t>
          </a:r>
        </a:p>
      </xdr:txBody>
    </xdr:sp>
    <xdr:clientData/>
  </xdr:twoCellAnchor>
  <xdr:twoCellAnchor>
    <xdr:from>
      <xdr:col>10</xdr:col>
      <xdr:colOff>971552</xdr:colOff>
      <xdr:row>176</xdr:row>
      <xdr:rowOff>249138</xdr:rowOff>
    </xdr:from>
    <xdr:to>
      <xdr:col>15</xdr:col>
      <xdr:colOff>1</xdr:colOff>
      <xdr:row>178</xdr:row>
      <xdr:rowOff>188671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24E8F78-732F-4374-9EAE-ED692B7FD17C}"/>
            </a:ext>
          </a:extLst>
        </xdr:cNvPr>
        <xdr:cNvSpPr/>
      </xdr:nvSpPr>
      <xdr:spPr>
        <a:xfrm>
          <a:off x="9591677" y="45302388"/>
          <a:ext cx="4029074" cy="47293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tipo de institución/parentesco</a:t>
          </a:r>
        </a:p>
      </xdr:txBody>
    </xdr:sp>
    <xdr:clientData/>
  </xdr:twoCellAnchor>
  <xdr:twoCellAnchor>
    <xdr:from>
      <xdr:col>2</xdr:col>
      <xdr:colOff>993321</xdr:colOff>
      <xdr:row>186</xdr:row>
      <xdr:rowOff>7044</xdr:rowOff>
    </xdr:from>
    <xdr:to>
      <xdr:col>9</xdr:col>
      <xdr:colOff>5444</xdr:colOff>
      <xdr:row>187</xdr:row>
      <xdr:rowOff>204107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9278F3FB-DE10-48C4-9D4F-9DDC13E4CD95}"/>
            </a:ext>
          </a:extLst>
        </xdr:cNvPr>
        <xdr:cNvSpPr/>
      </xdr:nvSpPr>
      <xdr:spPr>
        <a:xfrm>
          <a:off x="1240971" y="47727294"/>
          <a:ext cx="6384473" cy="46376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Tipo de ayuda* que reciben usuarias, según el tipo de institución/ parentesco</a:t>
          </a:r>
        </a:p>
      </xdr:txBody>
    </xdr:sp>
    <xdr:clientData/>
  </xdr:twoCellAnchor>
  <xdr:twoCellAnchor>
    <xdr:from>
      <xdr:col>2</xdr:col>
      <xdr:colOff>2366</xdr:colOff>
      <xdr:row>195</xdr:row>
      <xdr:rowOff>53916</xdr:rowOff>
    </xdr:from>
    <xdr:to>
      <xdr:col>18</xdr:col>
      <xdr:colOff>0</xdr:colOff>
      <xdr:row>196</xdr:row>
      <xdr:rowOff>122465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31823963-4E90-45EF-AEC3-162BFE4A18C8}"/>
            </a:ext>
          </a:extLst>
        </xdr:cNvPr>
        <xdr:cNvGrpSpPr/>
      </xdr:nvGrpSpPr>
      <xdr:grpSpPr>
        <a:xfrm>
          <a:off x="243505" y="49945625"/>
          <a:ext cx="16383046" cy="333802"/>
          <a:chOff x="136071" y="2107171"/>
          <a:chExt cx="14325425" cy="365948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D218A49B-5232-6BEA-7679-E7102A47AFED}"/>
              </a:ext>
            </a:extLst>
          </xdr:cNvPr>
          <xdr:cNvSpPr/>
        </xdr:nvSpPr>
        <xdr:spPr>
          <a:xfrm>
            <a:off x="1391348" y="2107174"/>
            <a:ext cx="13070148" cy="365945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CRITERIOS DE INCLUSIÓN DE USUARIAS AL ACOMPAÑAMIENTO</a:t>
            </a:r>
          </a:p>
        </xdr:txBody>
      </xdr:sp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123C1A29-8ABA-C253-28D7-F1E33014700B}"/>
              </a:ext>
            </a:extLst>
          </xdr:cNvPr>
          <xdr:cNvSpPr/>
        </xdr:nvSpPr>
        <xdr:spPr>
          <a:xfrm>
            <a:off x="136071" y="2107171"/>
            <a:ext cx="1327316" cy="365945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D </a:t>
            </a:r>
          </a:p>
        </xdr:txBody>
      </xdr:sp>
    </xdr:grpSp>
    <xdr:clientData/>
  </xdr:twoCellAnchor>
  <xdr:twoCellAnchor>
    <xdr:from>
      <xdr:col>2</xdr:col>
      <xdr:colOff>930520</xdr:colOff>
      <xdr:row>197</xdr:row>
      <xdr:rowOff>20456</xdr:rowOff>
    </xdr:from>
    <xdr:to>
      <xdr:col>6</xdr:col>
      <xdr:colOff>1001682</xdr:colOff>
      <xdr:row>198</xdr:row>
      <xdr:rowOff>212526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67E91D00-ED49-4169-AEAB-4E658A8BC03F}"/>
            </a:ext>
          </a:extLst>
        </xdr:cNvPr>
        <xdr:cNvSpPr/>
      </xdr:nvSpPr>
      <xdr:spPr>
        <a:xfrm>
          <a:off x="1178170" y="50674406"/>
          <a:ext cx="4100237" cy="45877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situación de violencia </a:t>
          </a:r>
        </a:p>
      </xdr:txBody>
    </xdr:sp>
    <xdr:clientData/>
  </xdr:twoCellAnchor>
  <xdr:twoCellAnchor>
    <xdr:from>
      <xdr:col>2</xdr:col>
      <xdr:colOff>952501</xdr:colOff>
      <xdr:row>212</xdr:row>
      <xdr:rowOff>257565</xdr:rowOff>
    </xdr:from>
    <xdr:to>
      <xdr:col>7</xdr:col>
      <xdr:colOff>19051</xdr:colOff>
      <xdr:row>214</xdr:row>
      <xdr:rowOff>171450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95466F9-96BB-46A1-837A-668F461055DC}"/>
            </a:ext>
          </a:extLst>
        </xdr:cNvPr>
        <xdr:cNvSpPr/>
      </xdr:nvSpPr>
      <xdr:spPr>
        <a:xfrm>
          <a:off x="1200151" y="54864390"/>
          <a:ext cx="4095750" cy="43776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tipo de violencia</a:t>
          </a:r>
        </a:p>
      </xdr:txBody>
    </xdr:sp>
    <xdr:clientData/>
  </xdr:twoCellAnchor>
  <xdr:twoCellAnchor>
    <xdr:from>
      <xdr:col>2</xdr:col>
      <xdr:colOff>929166</xdr:colOff>
      <xdr:row>205</xdr:row>
      <xdr:rowOff>2132</xdr:rowOff>
    </xdr:from>
    <xdr:to>
      <xdr:col>7</xdr:col>
      <xdr:colOff>-1</xdr:colOff>
      <xdr:row>206</xdr:row>
      <xdr:rowOff>209550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9F3B3D2E-29F9-42DE-A885-35ADB2064979}"/>
            </a:ext>
          </a:extLst>
        </xdr:cNvPr>
        <xdr:cNvSpPr/>
      </xdr:nvSpPr>
      <xdr:spPr>
        <a:xfrm>
          <a:off x="1176816" y="52789682"/>
          <a:ext cx="4100033" cy="47411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nivel de riesgo</a:t>
          </a:r>
        </a:p>
      </xdr:txBody>
    </xdr:sp>
    <xdr:clientData/>
  </xdr:twoCellAnchor>
  <xdr:twoCellAnchor>
    <xdr:from>
      <xdr:col>1</xdr:col>
      <xdr:colOff>163286</xdr:colOff>
      <xdr:row>243</xdr:row>
      <xdr:rowOff>0</xdr:rowOff>
    </xdr:from>
    <xdr:to>
      <xdr:col>2</xdr:col>
      <xdr:colOff>957002</xdr:colOff>
      <xdr:row>243</xdr:row>
      <xdr:rowOff>0</xdr:rowOff>
    </xdr:to>
    <xdr:sp macro="" textlink="">
      <xdr:nvSpPr>
        <xdr:cNvPr id="21" name="Rectángulo 51">
          <a:extLst>
            <a:ext uri="{FF2B5EF4-FFF2-40B4-BE49-F238E27FC236}">
              <a16:creationId xmlns:a16="http://schemas.microsoft.com/office/drawing/2014/main" id="{798DB7CC-3D1C-447C-BAE3-ADFA71D45955}"/>
            </a:ext>
          </a:extLst>
        </xdr:cNvPr>
        <xdr:cNvSpPr/>
      </xdr:nvSpPr>
      <xdr:spPr>
        <a:xfrm>
          <a:off x="249011" y="62722125"/>
          <a:ext cx="955641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N°25</a:t>
          </a:r>
        </a:p>
      </xdr:txBody>
    </xdr:sp>
    <xdr:clientData/>
  </xdr:twoCellAnchor>
  <xdr:twoCellAnchor>
    <xdr:from>
      <xdr:col>9</xdr:col>
      <xdr:colOff>80490</xdr:colOff>
      <xdr:row>184</xdr:row>
      <xdr:rowOff>105828</xdr:rowOff>
    </xdr:from>
    <xdr:to>
      <xdr:col>9</xdr:col>
      <xdr:colOff>1000236</xdr:colOff>
      <xdr:row>187</xdr:row>
      <xdr:rowOff>79374</xdr:rowOff>
    </xdr:to>
    <xdr:cxnSp macro="">
      <xdr:nvCxnSpPr>
        <xdr:cNvPr id="22" name="Conector: angular 160">
          <a:extLst>
            <a:ext uri="{FF2B5EF4-FFF2-40B4-BE49-F238E27FC236}">
              <a16:creationId xmlns:a16="http://schemas.microsoft.com/office/drawing/2014/main" id="{CB7E58CA-6CAF-4CC6-89F4-25540455DE05}"/>
            </a:ext>
          </a:extLst>
        </xdr:cNvPr>
        <xdr:cNvCxnSpPr>
          <a:cxnSpLocks/>
        </xdr:cNvCxnSpPr>
      </xdr:nvCxnSpPr>
      <xdr:spPr>
        <a:xfrm rot="10800000" flipV="1">
          <a:off x="7700490" y="47292678"/>
          <a:ext cx="919746" cy="773646"/>
        </a:xfrm>
        <a:prstGeom prst="bentConnector3">
          <a:avLst>
            <a:gd name="adj1" fmla="val 50000"/>
          </a:avLst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76625</xdr:colOff>
      <xdr:row>231</xdr:row>
      <xdr:rowOff>130967</xdr:rowOff>
    </xdr:from>
    <xdr:to>
      <xdr:col>6</xdr:col>
      <xdr:colOff>102895</xdr:colOff>
      <xdr:row>235</xdr:row>
      <xdr:rowOff>210799</xdr:rowOff>
    </xdr:to>
    <xdr:cxnSp macro="">
      <xdr:nvCxnSpPr>
        <xdr:cNvPr id="23" name="Conector: angular 15">
          <a:extLst>
            <a:ext uri="{FF2B5EF4-FFF2-40B4-BE49-F238E27FC236}">
              <a16:creationId xmlns:a16="http://schemas.microsoft.com/office/drawing/2014/main" id="{82D3DC03-3AE3-480B-9219-CF4F5D42967C}"/>
            </a:ext>
          </a:extLst>
        </xdr:cNvPr>
        <xdr:cNvCxnSpPr>
          <a:endCxn id="26" idx="3"/>
        </xdr:cNvCxnSpPr>
      </xdr:nvCxnSpPr>
      <xdr:spPr>
        <a:xfrm rot="16200000" flipH="1">
          <a:off x="3793169" y="60193823"/>
          <a:ext cx="1146632" cy="26270"/>
        </a:xfrm>
        <a:prstGeom prst="bentConnector4">
          <a:avLst>
            <a:gd name="adj1" fmla="val -675"/>
            <a:gd name="adj2" fmla="val 970194"/>
          </a:avLst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938893</xdr:colOff>
      <xdr:row>227</xdr:row>
      <xdr:rowOff>20133</xdr:rowOff>
    </xdr:from>
    <xdr:to>
      <xdr:col>6</xdr:col>
      <xdr:colOff>1</xdr:colOff>
      <xdr:row>228</xdr:row>
      <xdr:rowOff>190500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A9C011EE-9DC9-408E-9201-3EC4B9F4DBFB}"/>
            </a:ext>
          </a:extLst>
        </xdr:cNvPr>
        <xdr:cNvSpPr/>
      </xdr:nvSpPr>
      <xdr:spPr>
        <a:xfrm>
          <a:off x="1186543" y="58456008"/>
          <a:ext cx="3090183" cy="43706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viven con el presunto agresor</a:t>
          </a:r>
        </a:p>
      </xdr:txBody>
    </xdr:sp>
    <xdr:clientData/>
  </xdr:twoCellAnchor>
  <xdr:twoCellAnchor>
    <xdr:from>
      <xdr:col>7</xdr:col>
      <xdr:colOff>958135</xdr:colOff>
      <xdr:row>227</xdr:row>
      <xdr:rowOff>0</xdr:rowOff>
    </xdr:from>
    <xdr:to>
      <xdr:col>12</xdr:col>
      <xdr:colOff>19051</xdr:colOff>
      <xdr:row>228</xdr:row>
      <xdr:rowOff>209550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AFFE89D6-983A-4E11-8838-5CCDBC77492D}"/>
            </a:ext>
          </a:extLst>
        </xdr:cNvPr>
        <xdr:cNvSpPr/>
      </xdr:nvSpPr>
      <xdr:spPr>
        <a:xfrm>
          <a:off x="6234985" y="58435875"/>
          <a:ext cx="4404441" cy="47625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Autorreporte de detección de violencia</a:t>
          </a:r>
        </a:p>
      </xdr:txBody>
    </xdr:sp>
    <xdr:clientData/>
  </xdr:twoCellAnchor>
  <xdr:twoCellAnchor>
    <xdr:from>
      <xdr:col>2</xdr:col>
      <xdr:colOff>952501</xdr:colOff>
      <xdr:row>234</xdr:row>
      <xdr:rowOff>250148</xdr:rowOff>
    </xdr:from>
    <xdr:to>
      <xdr:col>6</xdr:col>
      <xdr:colOff>102895</xdr:colOff>
      <xdr:row>236</xdr:row>
      <xdr:rowOff>171449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5D6F53AE-CAE9-40FB-95FB-2BE93CBFABA1}"/>
            </a:ext>
          </a:extLst>
        </xdr:cNvPr>
        <xdr:cNvSpPr/>
      </xdr:nvSpPr>
      <xdr:spPr>
        <a:xfrm>
          <a:off x="1200151" y="60552923"/>
          <a:ext cx="3179469" cy="454701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El presunto agresor accede a la vivienda</a:t>
          </a:r>
        </a:p>
      </xdr:txBody>
    </xdr:sp>
    <xdr:clientData/>
  </xdr:twoCellAnchor>
  <xdr:twoCellAnchor>
    <xdr:from>
      <xdr:col>2</xdr:col>
      <xdr:colOff>5352</xdr:colOff>
      <xdr:row>225</xdr:row>
      <xdr:rowOff>95250</xdr:rowOff>
    </xdr:from>
    <xdr:to>
      <xdr:col>18</xdr:col>
      <xdr:colOff>29765</xdr:colOff>
      <xdr:row>226</xdr:row>
      <xdr:rowOff>176893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403F1CA0-E084-47DA-88F4-D5D170381202}"/>
            </a:ext>
          </a:extLst>
        </xdr:cNvPr>
        <xdr:cNvGrpSpPr/>
      </xdr:nvGrpSpPr>
      <xdr:grpSpPr>
        <a:xfrm>
          <a:off x="246491" y="57727528"/>
          <a:ext cx="16409825" cy="346897"/>
          <a:chOff x="259898" y="2137184"/>
          <a:chExt cx="14478000" cy="331350"/>
        </a:xfrm>
      </xdr:grpSpPr>
      <xdr:sp macro="" textlink="">
        <xdr:nvSpPr>
          <xdr:cNvPr id="28" name="Rectángulo 27">
            <a:extLst>
              <a:ext uri="{FF2B5EF4-FFF2-40B4-BE49-F238E27FC236}">
                <a16:creationId xmlns:a16="http://schemas.microsoft.com/office/drawing/2014/main" id="{0AE94C9E-6EB7-EDED-5752-6819F13648CF}"/>
              </a:ext>
            </a:extLst>
          </xdr:cNvPr>
          <xdr:cNvSpPr/>
        </xdr:nvSpPr>
        <xdr:spPr>
          <a:xfrm>
            <a:off x="1515175" y="2137184"/>
            <a:ext cx="13222723" cy="331350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PRE-TEST DE USUARIAS QUE INICIARON EL ACOMPAÑAMIENTO BÁSICO (MAM-07)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29" name="Rectángulo 28">
            <a:extLst>
              <a:ext uri="{FF2B5EF4-FFF2-40B4-BE49-F238E27FC236}">
                <a16:creationId xmlns:a16="http://schemas.microsoft.com/office/drawing/2014/main" id="{42D3876F-D572-6CEA-F090-54BF8A970005}"/>
              </a:ext>
            </a:extLst>
          </xdr:cNvPr>
          <xdr:cNvSpPr/>
        </xdr:nvSpPr>
        <xdr:spPr>
          <a:xfrm>
            <a:off x="259898" y="2137187"/>
            <a:ext cx="1327316" cy="322974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E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13</xdr:col>
      <xdr:colOff>933451</xdr:colOff>
      <xdr:row>226</xdr:row>
      <xdr:rowOff>239634</xdr:rowOff>
    </xdr:from>
    <xdr:to>
      <xdr:col>18</xdr:col>
      <xdr:colOff>19051</xdr:colOff>
      <xdr:row>228</xdr:row>
      <xdr:rowOff>171450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2A31421B-25C0-4F3D-9311-5B2D1A8D6BE1}"/>
            </a:ext>
          </a:extLst>
        </xdr:cNvPr>
        <xdr:cNvSpPr/>
      </xdr:nvSpPr>
      <xdr:spPr>
        <a:xfrm>
          <a:off x="12553951" y="58408809"/>
          <a:ext cx="4086225" cy="46521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niveles de depresión</a:t>
          </a:r>
        </a:p>
      </xdr:txBody>
    </xdr:sp>
    <xdr:clientData/>
  </xdr:twoCellAnchor>
  <xdr:twoCellAnchor>
    <xdr:from>
      <xdr:col>1</xdr:col>
      <xdr:colOff>0</xdr:colOff>
      <xdr:row>242</xdr:row>
      <xdr:rowOff>0</xdr:rowOff>
    </xdr:from>
    <xdr:to>
      <xdr:col>1</xdr:col>
      <xdr:colOff>1</xdr:colOff>
      <xdr:row>242</xdr:row>
      <xdr:rowOff>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63AA3EB6-BD74-4F24-927C-5198EEFC4B0D}"/>
            </a:ext>
          </a:extLst>
        </xdr:cNvPr>
        <xdr:cNvSpPr/>
      </xdr:nvSpPr>
      <xdr:spPr>
        <a:xfrm>
          <a:off x="123825" y="62531625"/>
          <a:ext cx="1" cy="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sostenibilidad de la denuncia </a:t>
          </a:r>
        </a:p>
      </xdr:txBody>
    </xdr:sp>
    <xdr:clientData/>
  </xdr:twoCellAnchor>
  <xdr:twoCellAnchor>
    <xdr:from>
      <xdr:col>9</xdr:col>
      <xdr:colOff>818554</xdr:colOff>
      <xdr:row>185</xdr:row>
      <xdr:rowOff>154781</xdr:rowOff>
    </xdr:from>
    <xdr:to>
      <xdr:col>17</xdr:col>
      <xdr:colOff>907851</xdr:colOff>
      <xdr:row>194</xdr:row>
      <xdr:rowOff>190500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D57F9CCD-19F6-4D22-8A0A-F96C8DF0D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936625</xdr:colOff>
      <xdr:row>93</xdr:row>
      <xdr:rowOff>0</xdr:rowOff>
    </xdr:from>
    <xdr:to>
      <xdr:col>13</xdr:col>
      <xdr:colOff>13608</xdr:colOff>
      <xdr:row>94</xdr:row>
      <xdr:rowOff>171450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AC304915-084A-4FEC-A4E3-A516A73EDDED}"/>
            </a:ext>
          </a:extLst>
        </xdr:cNvPr>
        <xdr:cNvSpPr/>
      </xdr:nvSpPr>
      <xdr:spPr>
        <a:xfrm>
          <a:off x="7213600" y="22917150"/>
          <a:ext cx="4420508" cy="43815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(código)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 según grupo de edad</a:t>
          </a:r>
        </a:p>
      </xdr:txBody>
    </xdr:sp>
    <xdr:clientData/>
  </xdr:twoCellAnchor>
  <xdr:twoCellAnchor>
    <xdr:from>
      <xdr:col>2</xdr:col>
      <xdr:colOff>0</xdr:colOff>
      <xdr:row>93</xdr:row>
      <xdr:rowOff>0</xdr:rowOff>
    </xdr:from>
    <xdr:to>
      <xdr:col>2</xdr:col>
      <xdr:colOff>1049983</xdr:colOff>
      <xdr:row>93</xdr:row>
      <xdr:rowOff>297295</xdr:rowOff>
    </xdr:to>
    <xdr:sp macro="" textlink="">
      <xdr:nvSpPr>
        <xdr:cNvPr id="34" name="Rectángulo 51">
          <a:extLst>
            <a:ext uri="{FF2B5EF4-FFF2-40B4-BE49-F238E27FC236}">
              <a16:creationId xmlns:a16="http://schemas.microsoft.com/office/drawing/2014/main" id="{60E4E389-FD12-4433-8BA1-ACFF25ADC57A}"/>
            </a:ext>
          </a:extLst>
        </xdr:cNvPr>
        <xdr:cNvSpPr/>
      </xdr:nvSpPr>
      <xdr:spPr>
        <a:xfrm>
          <a:off x="247650" y="22917150"/>
          <a:ext cx="1002358" cy="26872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8</a:t>
          </a:r>
        </a:p>
      </xdr:txBody>
    </xdr:sp>
    <xdr:clientData/>
  </xdr:twoCellAnchor>
  <xdr:twoCellAnchor>
    <xdr:from>
      <xdr:col>2</xdr:col>
      <xdr:colOff>-1</xdr:colOff>
      <xdr:row>242</xdr:row>
      <xdr:rowOff>0</xdr:rowOff>
    </xdr:from>
    <xdr:to>
      <xdr:col>3</xdr:col>
      <xdr:colOff>13606</xdr:colOff>
      <xdr:row>242</xdr:row>
      <xdr:rowOff>0</xdr:rowOff>
    </xdr:to>
    <xdr:sp macro="" textlink="">
      <xdr:nvSpPr>
        <xdr:cNvPr id="35" name="Rectángulo 51">
          <a:extLst>
            <a:ext uri="{FF2B5EF4-FFF2-40B4-BE49-F238E27FC236}">
              <a16:creationId xmlns:a16="http://schemas.microsoft.com/office/drawing/2014/main" id="{133E772E-F3C6-4A1E-B857-EF2DEEDCABE6}"/>
            </a:ext>
          </a:extLst>
        </xdr:cNvPr>
        <xdr:cNvSpPr/>
      </xdr:nvSpPr>
      <xdr:spPr>
        <a:xfrm>
          <a:off x="247649" y="62531625"/>
          <a:ext cx="1013732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28</a:t>
          </a:r>
        </a:p>
      </xdr:txBody>
    </xdr:sp>
    <xdr:clientData/>
  </xdr:twoCellAnchor>
  <xdr:twoCellAnchor>
    <xdr:from>
      <xdr:col>8</xdr:col>
      <xdr:colOff>919843</xdr:colOff>
      <xdr:row>105</xdr:row>
      <xdr:rowOff>0</xdr:rowOff>
    </xdr:from>
    <xdr:to>
      <xdr:col>18</xdr:col>
      <xdr:colOff>62593</xdr:colOff>
      <xdr:row>106</xdr:row>
      <xdr:rowOff>171450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82C4EE60-F19C-4B45-94FC-566CB0337E82}"/>
            </a:ext>
          </a:extLst>
        </xdr:cNvPr>
        <xdr:cNvSpPr/>
      </xdr:nvSpPr>
      <xdr:spPr>
        <a:xfrm>
          <a:off x="7196818" y="26117550"/>
          <a:ext cx="9486900" cy="438150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autoidentificación étnica</a:t>
          </a:r>
        </a:p>
      </xdr:txBody>
    </xdr:sp>
    <xdr:clientData/>
  </xdr:twoCellAnchor>
  <xdr:twoCellAnchor>
    <xdr:from>
      <xdr:col>7</xdr:col>
      <xdr:colOff>1001938</xdr:colOff>
      <xdr:row>105</xdr:row>
      <xdr:rowOff>0</xdr:rowOff>
    </xdr:from>
    <xdr:to>
      <xdr:col>8</xdr:col>
      <xdr:colOff>1006929</xdr:colOff>
      <xdr:row>106</xdr:row>
      <xdr:rowOff>19049</xdr:rowOff>
    </xdr:to>
    <xdr:sp macro="" textlink="">
      <xdr:nvSpPr>
        <xdr:cNvPr id="37" name="Rectángulo 51">
          <a:extLst>
            <a:ext uri="{FF2B5EF4-FFF2-40B4-BE49-F238E27FC236}">
              <a16:creationId xmlns:a16="http://schemas.microsoft.com/office/drawing/2014/main" id="{A469309A-EF93-4F31-AEC3-750EDAE07AB6}"/>
            </a:ext>
          </a:extLst>
        </xdr:cNvPr>
        <xdr:cNvSpPr/>
      </xdr:nvSpPr>
      <xdr:spPr>
        <a:xfrm>
          <a:off x="6278788" y="26117550"/>
          <a:ext cx="1005116" cy="28574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11</a:t>
          </a:r>
        </a:p>
      </xdr:txBody>
    </xdr:sp>
    <xdr:clientData/>
  </xdr:twoCellAnchor>
  <xdr:twoCellAnchor>
    <xdr:from>
      <xdr:col>2</xdr:col>
      <xdr:colOff>0</xdr:colOff>
      <xdr:row>177</xdr:row>
      <xdr:rowOff>0</xdr:rowOff>
    </xdr:from>
    <xdr:to>
      <xdr:col>3</xdr:col>
      <xdr:colOff>68036</xdr:colOff>
      <xdr:row>178</xdr:row>
      <xdr:rowOff>4742</xdr:rowOff>
    </xdr:to>
    <xdr:sp macro="" textlink="">
      <xdr:nvSpPr>
        <xdr:cNvPr id="38" name="Rectángulo 51">
          <a:extLst>
            <a:ext uri="{FF2B5EF4-FFF2-40B4-BE49-F238E27FC236}">
              <a16:creationId xmlns:a16="http://schemas.microsoft.com/office/drawing/2014/main" id="{DAB9115B-4913-48BE-BB75-1800B62BC956}"/>
            </a:ext>
          </a:extLst>
        </xdr:cNvPr>
        <xdr:cNvSpPr/>
      </xdr:nvSpPr>
      <xdr:spPr>
        <a:xfrm>
          <a:off x="247650" y="45319950"/>
          <a:ext cx="1068161" cy="27144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15</a:t>
          </a:r>
        </a:p>
      </xdr:txBody>
    </xdr:sp>
    <xdr:clientData/>
  </xdr:twoCellAnchor>
  <xdr:twoCellAnchor>
    <xdr:from>
      <xdr:col>10</xdr:col>
      <xdr:colOff>0</xdr:colOff>
      <xdr:row>176</xdr:row>
      <xdr:rowOff>244929</xdr:rowOff>
    </xdr:from>
    <xdr:to>
      <xdr:col>11</xdr:col>
      <xdr:colOff>54429</xdr:colOff>
      <xdr:row>178</xdr:row>
      <xdr:rowOff>4742</xdr:rowOff>
    </xdr:to>
    <xdr:sp macro="" textlink="">
      <xdr:nvSpPr>
        <xdr:cNvPr id="39" name="Rectángulo 51">
          <a:extLst>
            <a:ext uri="{FF2B5EF4-FFF2-40B4-BE49-F238E27FC236}">
              <a16:creationId xmlns:a16="http://schemas.microsoft.com/office/drawing/2014/main" id="{8602A1DD-023D-404E-8956-A53899BCA6AA}"/>
            </a:ext>
          </a:extLst>
        </xdr:cNvPr>
        <xdr:cNvSpPr/>
      </xdr:nvSpPr>
      <xdr:spPr>
        <a:xfrm>
          <a:off x="8620125" y="45298179"/>
          <a:ext cx="1054554" cy="29321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16</a:t>
          </a:r>
        </a:p>
      </xdr:txBody>
    </xdr:sp>
    <xdr:clientData/>
  </xdr:twoCellAnchor>
  <xdr:twoCellAnchor>
    <xdr:from>
      <xdr:col>2</xdr:col>
      <xdr:colOff>0</xdr:colOff>
      <xdr:row>186</xdr:row>
      <xdr:rowOff>13606</xdr:rowOff>
    </xdr:from>
    <xdr:to>
      <xdr:col>3</xdr:col>
      <xdr:colOff>95250</xdr:colOff>
      <xdr:row>187</xdr:row>
      <xdr:rowOff>4741</xdr:rowOff>
    </xdr:to>
    <xdr:sp macro="" textlink="">
      <xdr:nvSpPr>
        <xdr:cNvPr id="40" name="Rectángulo 51">
          <a:extLst>
            <a:ext uri="{FF2B5EF4-FFF2-40B4-BE49-F238E27FC236}">
              <a16:creationId xmlns:a16="http://schemas.microsoft.com/office/drawing/2014/main" id="{0DAC5CAC-D764-4426-9A81-BE6D9A16A813}"/>
            </a:ext>
          </a:extLst>
        </xdr:cNvPr>
        <xdr:cNvSpPr/>
      </xdr:nvSpPr>
      <xdr:spPr>
        <a:xfrm>
          <a:off x="247650" y="47733856"/>
          <a:ext cx="1095375" cy="25783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17</a:t>
          </a:r>
        </a:p>
      </xdr:txBody>
    </xdr:sp>
    <xdr:clientData/>
  </xdr:twoCellAnchor>
  <xdr:twoCellAnchor>
    <xdr:from>
      <xdr:col>2</xdr:col>
      <xdr:colOff>0</xdr:colOff>
      <xdr:row>197</xdr:row>
      <xdr:rowOff>23812</xdr:rowOff>
    </xdr:from>
    <xdr:to>
      <xdr:col>3</xdr:col>
      <xdr:colOff>23812</xdr:colOff>
      <xdr:row>198</xdr:row>
      <xdr:rowOff>4742</xdr:rowOff>
    </xdr:to>
    <xdr:sp macro="" textlink="">
      <xdr:nvSpPr>
        <xdr:cNvPr id="41" name="Rectángulo 51">
          <a:extLst>
            <a:ext uri="{FF2B5EF4-FFF2-40B4-BE49-F238E27FC236}">
              <a16:creationId xmlns:a16="http://schemas.microsoft.com/office/drawing/2014/main" id="{29F2052F-C74B-4891-AE16-DDA3718F4896}"/>
            </a:ext>
          </a:extLst>
        </xdr:cNvPr>
        <xdr:cNvSpPr/>
      </xdr:nvSpPr>
      <xdr:spPr>
        <a:xfrm>
          <a:off x="247650" y="50677762"/>
          <a:ext cx="1023937" cy="24763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18</a:t>
          </a:r>
        </a:p>
      </xdr:txBody>
    </xdr:sp>
    <xdr:clientData/>
  </xdr:twoCellAnchor>
  <xdr:twoCellAnchor>
    <xdr:from>
      <xdr:col>2</xdr:col>
      <xdr:colOff>0</xdr:colOff>
      <xdr:row>205</xdr:row>
      <xdr:rowOff>0</xdr:rowOff>
    </xdr:from>
    <xdr:to>
      <xdr:col>3</xdr:col>
      <xdr:colOff>59531</xdr:colOff>
      <xdr:row>206</xdr:row>
      <xdr:rowOff>4743</xdr:rowOff>
    </xdr:to>
    <xdr:sp macro="" textlink="">
      <xdr:nvSpPr>
        <xdr:cNvPr id="42" name="Rectángulo 51">
          <a:extLst>
            <a:ext uri="{FF2B5EF4-FFF2-40B4-BE49-F238E27FC236}">
              <a16:creationId xmlns:a16="http://schemas.microsoft.com/office/drawing/2014/main" id="{B51B2CC6-4071-4DDB-90A8-8DA4362DD366}"/>
            </a:ext>
          </a:extLst>
        </xdr:cNvPr>
        <xdr:cNvSpPr/>
      </xdr:nvSpPr>
      <xdr:spPr>
        <a:xfrm>
          <a:off x="247650" y="52787550"/>
          <a:ext cx="1059656" cy="27144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19</a:t>
          </a:r>
        </a:p>
      </xdr:txBody>
    </xdr:sp>
    <xdr:clientData/>
  </xdr:twoCellAnchor>
  <xdr:twoCellAnchor>
    <xdr:from>
      <xdr:col>2</xdr:col>
      <xdr:colOff>0</xdr:colOff>
      <xdr:row>213</xdr:row>
      <xdr:rowOff>0</xdr:rowOff>
    </xdr:from>
    <xdr:to>
      <xdr:col>3</xdr:col>
      <xdr:colOff>59531</xdr:colOff>
      <xdr:row>214</xdr:row>
      <xdr:rowOff>4743</xdr:rowOff>
    </xdr:to>
    <xdr:sp macro="" textlink="">
      <xdr:nvSpPr>
        <xdr:cNvPr id="43" name="Rectángulo 51">
          <a:extLst>
            <a:ext uri="{FF2B5EF4-FFF2-40B4-BE49-F238E27FC236}">
              <a16:creationId xmlns:a16="http://schemas.microsoft.com/office/drawing/2014/main" id="{01899C2D-4AAC-4B27-8B9D-4B67B5480394}"/>
            </a:ext>
          </a:extLst>
        </xdr:cNvPr>
        <xdr:cNvSpPr/>
      </xdr:nvSpPr>
      <xdr:spPr>
        <a:xfrm>
          <a:off x="247650" y="54864000"/>
          <a:ext cx="1059656" cy="27144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20</a:t>
          </a:r>
        </a:p>
      </xdr:txBody>
    </xdr:sp>
    <xdr:clientData/>
  </xdr:twoCellAnchor>
  <xdr:twoCellAnchor>
    <xdr:from>
      <xdr:col>2</xdr:col>
      <xdr:colOff>0</xdr:colOff>
      <xdr:row>227</xdr:row>
      <xdr:rowOff>11906</xdr:rowOff>
    </xdr:from>
    <xdr:to>
      <xdr:col>3</xdr:col>
      <xdr:colOff>47625</xdr:colOff>
      <xdr:row>228</xdr:row>
      <xdr:rowOff>4742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801D961F-B3DC-479D-80B1-B5E8C4CDD810}"/>
            </a:ext>
          </a:extLst>
        </xdr:cNvPr>
        <xdr:cNvSpPr/>
      </xdr:nvSpPr>
      <xdr:spPr>
        <a:xfrm>
          <a:off x="247650" y="58447781"/>
          <a:ext cx="1047750" cy="2595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21</a:t>
          </a:r>
        </a:p>
      </xdr:txBody>
    </xdr:sp>
    <xdr:clientData/>
  </xdr:twoCellAnchor>
  <xdr:twoCellAnchor>
    <xdr:from>
      <xdr:col>2</xdr:col>
      <xdr:colOff>0</xdr:colOff>
      <xdr:row>234</xdr:row>
      <xdr:rowOff>250032</xdr:rowOff>
    </xdr:from>
    <xdr:to>
      <xdr:col>3</xdr:col>
      <xdr:colOff>59531</xdr:colOff>
      <xdr:row>236</xdr:row>
      <xdr:rowOff>4743</xdr:rowOff>
    </xdr:to>
    <xdr:sp macro="" textlink="">
      <xdr:nvSpPr>
        <xdr:cNvPr id="45" name="Rectángulo 51">
          <a:extLst>
            <a:ext uri="{FF2B5EF4-FFF2-40B4-BE49-F238E27FC236}">
              <a16:creationId xmlns:a16="http://schemas.microsoft.com/office/drawing/2014/main" id="{FBA5B957-3A4D-4167-8F19-E7EB8B02DA1B}"/>
            </a:ext>
          </a:extLst>
        </xdr:cNvPr>
        <xdr:cNvSpPr/>
      </xdr:nvSpPr>
      <xdr:spPr>
        <a:xfrm>
          <a:off x="247650" y="60552807"/>
          <a:ext cx="1059656" cy="2881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24</a:t>
          </a:r>
        </a:p>
      </xdr:txBody>
    </xdr:sp>
    <xdr:clientData/>
  </xdr:twoCellAnchor>
  <xdr:twoCellAnchor>
    <xdr:from>
      <xdr:col>13</xdr:col>
      <xdr:colOff>0</xdr:colOff>
      <xdr:row>226</xdr:row>
      <xdr:rowOff>250032</xdr:rowOff>
    </xdr:from>
    <xdr:to>
      <xdr:col>14</xdr:col>
      <xdr:colOff>59531</xdr:colOff>
      <xdr:row>228</xdr:row>
      <xdr:rowOff>4743</xdr:rowOff>
    </xdr:to>
    <xdr:sp macro="" textlink="">
      <xdr:nvSpPr>
        <xdr:cNvPr id="46" name="Rectángulo 51">
          <a:extLst>
            <a:ext uri="{FF2B5EF4-FFF2-40B4-BE49-F238E27FC236}">
              <a16:creationId xmlns:a16="http://schemas.microsoft.com/office/drawing/2014/main" id="{E987D088-370D-4BB1-A9AF-0D789904FBD3}"/>
            </a:ext>
          </a:extLst>
        </xdr:cNvPr>
        <xdr:cNvSpPr/>
      </xdr:nvSpPr>
      <xdr:spPr>
        <a:xfrm>
          <a:off x="11620500" y="58419207"/>
          <a:ext cx="1059656" cy="2881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23</a:t>
          </a:r>
        </a:p>
      </xdr:txBody>
    </xdr:sp>
    <xdr:clientData/>
  </xdr:twoCellAnchor>
  <xdr:twoCellAnchor>
    <xdr:from>
      <xdr:col>8</xdr:col>
      <xdr:colOff>876300</xdr:colOff>
      <xdr:row>197</xdr:row>
      <xdr:rowOff>1</xdr:rowOff>
    </xdr:from>
    <xdr:to>
      <xdr:col>16</xdr:col>
      <xdr:colOff>1028701</xdr:colOff>
      <xdr:row>204</xdr:row>
      <xdr:rowOff>57151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1BF558B0-1F81-47E1-8645-2F9444AAE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857250</xdr:colOff>
      <xdr:row>204</xdr:row>
      <xdr:rowOff>228600</xdr:rowOff>
    </xdr:from>
    <xdr:to>
      <xdr:col>16</xdr:col>
      <xdr:colOff>1009651</xdr:colOff>
      <xdr:row>212</xdr:row>
      <xdr:rowOff>38100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03C365FD-F31C-4C88-941A-BD80E2B4E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835025</xdr:colOff>
      <xdr:row>213</xdr:row>
      <xdr:rowOff>155575</xdr:rowOff>
    </xdr:from>
    <xdr:to>
      <xdr:col>16</xdr:col>
      <xdr:colOff>987426</xdr:colOff>
      <xdr:row>224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151072CB-17FD-4328-A0F4-18343D9E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93</xdr:row>
      <xdr:rowOff>0</xdr:rowOff>
    </xdr:from>
    <xdr:to>
      <xdr:col>8</xdr:col>
      <xdr:colOff>1049983</xdr:colOff>
      <xdr:row>93</xdr:row>
      <xdr:rowOff>249670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8E42CB42-5927-4BE5-BADE-5E735074D6C7}"/>
            </a:ext>
          </a:extLst>
        </xdr:cNvPr>
        <xdr:cNvSpPr/>
      </xdr:nvSpPr>
      <xdr:spPr>
        <a:xfrm>
          <a:off x="6276975" y="22917150"/>
          <a:ext cx="1049983" cy="24967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9</a:t>
          </a:r>
        </a:p>
      </xdr:txBody>
    </xdr:sp>
    <xdr:clientData/>
  </xdr:twoCellAnchor>
  <xdr:twoCellAnchor>
    <xdr:from>
      <xdr:col>11</xdr:col>
      <xdr:colOff>15874</xdr:colOff>
      <xdr:row>153</xdr:row>
      <xdr:rowOff>13607</xdr:rowOff>
    </xdr:from>
    <xdr:to>
      <xdr:col>12</xdr:col>
      <xdr:colOff>81642</xdr:colOff>
      <xdr:row>153</xdr:row>
      <xdr:rowOff>229155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377C4DC2-C90F-410D-B4AA-07954EACFD18}"/>
            </a:ext>
          </a:extLst>
        </xdr:cNvPr>
        <xdr:cNvSpPr/>
      </xdr:nvSpPr>
      <xdr:spPr>
        <a:xfrm>
          <a:off x="9636124" y="38932757"/>
          <a:ext cx="1065893" cy="21554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14</a:t>
          </a:r>
        </a:p>
      </xdr:txBody>
    </xdr:sp>
    <xdr:clientData/>
  </xdr:twoCellAnchor>
  <xdr:twoCellAnchor>
    <xdr:from>
      <xdr:col>7</xdr:col>
      <xdr:colOff>0</xdr:colOff>
      <xdr:row>226</xdr:row>
      <xdr:rowOff>250031</xdr:rowOff>
    </xdr:from>
    <xdr:to>
      <xdr:col>8</xdr:col>
      <xdr:colOff>71437</xdr:colOff>
      <xdr:row>228</xdr:row>
      <xdr:rowOff>4741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3D6A0C8A-1F93-41AC-8D24-9BC06BE74DE2}"/>
            </a:ext>
          </a:extLst>
        </xdr:cNvPr>
        <xdr:cNvSpPr/>
      </xdr:nvSpPr>
      <xdr:spPr>
        <a:xfrm>
          <a:off x="5276850" y="58419206"/>
          <a:ext cx="1071562" cy="28811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22</a:t>
          </a:r>
        </a:p>
      </xdr:txBody>
    </xdr:sp>
    <xdr:clientData/>
  </xdr:twoCellAnchor>
  <xdr:twoCellAnchor>
    <xdr:from>
      <xdr:col>3</xdr:col>
      <xdr:colOff>0</xdr:colOff>
      <xdr:row>121</xdr:row>
      <xdr:rowOff>2032</xdr:rowOff>
    </xdr:from>
    <xdr:to>
      <xdr:col>6</xdr:col>
      <xdr:colOff>27214</xdr:colOff>
      <xdr:row>122</xdr:row>
      <xdr:rowOff>208359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3EC6BDDE-E633-4EB2-95E5-0C416B695257}"/>
            </a:ext>
          </a:extLst>
        </xdr:cNvPr>
        <xdr:cNvSpPr/>
      </xdr:nvSpPr>
      <xdr:spPr>
        <a:xfrm>
          <a:off x="1247775" y="30386782"/>
          <a:ext cx="3056164" cy="47302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departamento </a:t>
          </a:r>
        </a:p>
      </xdr:txBody>
    </xdr:sp>
    <xdr:clientData/>
  </xdr:twoCellAnchor>
  <xdr:twoCellAnchor>
    <xdr:from>
      <xdr:col>2</xdr:col>
      <xdr:colOff>0</xdr:colOff>
      <xdr:row>121</xdr:row>
      <xdr:rowOff>0</xdr:rowOff>
    </xdr:from>
    <xdr:to>
      <xdr:col>3</xdr:col>
      <xdr:colOff>122464</xdr:colOff>
      <xdr:row>122</xdr:row>
      <xdr:rowOff>4742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D0FC3259-3922-434B-86DD-0417BABA2011}"/>
            </a:ext>
          </a:extLst>
        </xdr:cNvPr>
        <xdr:cNvSpPr/>
      </xdr:nvSpPr>
      <xdr:spPr>
        <a:xfrm>
          <a:off x="247650" y="30384750"/>
          <a:ext cx="1122589" cy="27144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12</a:t>
          </a:r>
        </a:p>
      </xdr:txBody>
    </xdr:sp>
    <xdr:clientData/>
  </xdr:twoCellAnchor>
  <xdr:twoCellAnchor>
    <xdr:from>
      <xdr:col>2</xdr:col>
      <xdr:colOff>971551</xdr:colOff>
      <xdr:row>153</xdr:row>
      <xdr:rowOff>5292</xdr:rowOff>
    </xdr:from>
    <xdr:to>
      <xdr:col>9</xdr:col>
      <xdr:colOff>38101</xdr:colOff>
      <xdr:row>154</xdr:row>
      <xdr:rowOff>171450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C2A74E7E-03DE-49A1-80DC-18ADB4628269}"/>
            </a:ext>
          </a:extLst>
        </xdr:cNvPr>
        <xdr:cNvSpPr/>
      </xdr:nvSpPr>
      <xdr:spPr>
        <a:xfrm>
          <a:off x="1219201" y="38924442"/>
          <a:ext cx="6438900" cy="43285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lengua materna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1359</xdr:colOff>
      <xdr:row>153</xdr:row>
      <xdr:rowOff>1</xdr:rowOff>
    </xdr:from>
    <xdr:to>
      <xdr:col>3</xdr:col>
      <xdr:colOff>54428</xdr:colOff>
      <xdr:row>153</xdr:row>
      <xdr:rowOff>258537</xdr:rowOff>
    </xdr:to>
    <xdr:sp macro="" textlink="">
      <xdr:nvSpPr>
        <xdr:cNvPr id="56" name="Rectángulo 51">
          <a:extLst>
            <a:ext uri="{FF2B5EF4-FFF2-40B4-BE49-F238E27FC236}">
              <a16:creationId xmlns:a16="http://schemas.microsoft.com/office/drawing/2014/main" id="{745708C8-1823-47E5-816C-C7B5FDC4F2B9}"/>
            </a:ext>
          </a:extLst>
        </xdr:cNvPr>
        <xdr:cNvSpPr/>
      </xdr:nvSpPr>
      <xdr:spPr>
        <a:xfrm>
          <a:off x="249009" y="38919151"/>
          <a:ext cx="1053194" cy="2585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13</a:t>
          </a:r>
        </a:p>
      </xdr:txBody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7</xdr:col>
      <xdr:colOff>16066</xdr:colOff>
      <xdr:row>3</xdr:row>
      <xdr:rowOff>76200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3F0BD51-9101-4993-85D7-FDA5AF7D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6200"/>
          <a:ext cx="5045266" cy="571500"/>
        </a:xfrm>
        <a:prstGeom prst="rect">
          <a:avLst/>
        </a:prstGeom>
      </xdr:spPr>
    </xdr:pic>
    <xdr:clientData/>
  </xdr:twoCellAnchor>
  <xdr:twoCellAnchor>
    <xdr:from>
      <xdr:col>7</xdr:col>
      <xdr:colOff>903513</xdr:colOff>
      <xdr:row>0</xdr:row>
      <xdr:rowOff>171450</xdr:rowOff>
    </xdr:from>
    <xdr:to>
      <xdr:col>16</xdr:col>
      <xdr:colOff>532280</xdr:colOff>
      <xdr:row>5</xdr:row>
      <xdr:rowOff>72683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37265CF3-D9DF-428D-8C2D-A71F3F0CC27D}"/>
            </a:ext>
          </a:extLst>
        </xdr:cNvPr>
        <xdr:cNvSpPr/>
      </xdr:nvSpPr>
      <xdr:spPr>
        <a:xfrm>
          <a:off x="6180363" y="171450"/>
          <a:ext cx="8972792" cy="6251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3084</xdr:colOff>
      <xdr:row>13</xdr:row>
      <xdr:rowOff>11907</xdr:rowOff>
    </xdr:from>
    <xdr:to>
      <xdr:col>18</xdr:col>
      <xdr:colOff>29766</xdr:colOff>
      <xdr:row>14</xdr:row>
      <xdr:rowOff>0</xdr:rowOff>
    </xdr:to>
    <xdr:grpSp>
      <xdr:nvGrpSpPr>
        <xdr:cNvPr id="59" name="Grupo 58">
          <a:extLst>
            <a:ext uri="{FF2B5EF4-FFF2-40B4-BE49-F238E27FC236}">
              <a16:creationId xmlns:a16="http://schemas.microsoft.com/office/drawing/2014/main" id="{205D6A1D-0607-4999-9C81-07CA2897E705}"/>
            </a:ext>
          </a:extLst>
        </xdr:cNvPr>
        <xdr:cNvGrpSpPr/>
      </xdr:nvGrpSpPr>
      <xdr:grpSpPr>
        <a:xfrm>
          <a:off x="244223" y="1989249"/>
          <a:ext cx="16412094" cy="325688"/>
          <a:chOff x="256798" y="2107172"/>
          <a:chExt cx="14357273" cy="381972"/>
        </a:xfrm>
      </xdr:grpSpPr>
      <xdr:sp macro="" textlink="">
        <xdr:nvSpPr>
          <xdr:cNvPr id="60" name="Rectángulo 59">
            <a:extLst>
              <a:ext uri="{FF2B5EF4-FFF2-40B4-BE49-F238E27FC236}">
                <a16:creationId xmlns:a16="http://schemas.microsoft.com/office/drawing/2014/main" id="{271FC946-2DBA-F3C8-F339-A3ED3FF6108E}"/>
              </a:ext>
            </a:extLst>
          </xdr:cNvPr>
          <xdr:cNvSpPr/>
        </xdr:nvSpPr>
        <xdr:spPr>
          <a:xfrm>
            <a:off x="1517481" y="2107172"/>
            <a:ext cx="13096590" cy="381972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ACCIONES PREVENTIVAS</a:t>
            </a:r>
          </a:p>
        </xdr:txBody>
      </xdr:sp>
      <xdr:sp macro="" textlink="">
        <xdr:nvSpPr>
          <xdr:cNvPr id="61" name="Rectángulo 60">
            <a:extLst>
              <a:ext uri="{FF2B5EF4-FFF2-40B4-BE49-F238E27FC236}">
                <a16:creationId xmlns:a16="http://schemas.microsoft.com/office/drawing/2014/main" id="{B05F4FED-4C4F-0CC5-FCF6-B2869B9EAF0F}"/>
              </a:ext>
            </a:extLst>
          </xdr:cNvPr>
          <xdr:cNvSpPr/>
        </xdr:nvSpPr>
        <xdr:spPr>
          <a:xfrm>
            <a:off x="256798" y="2107172"/>
            <a:ext cx="1263068" cy="363489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A </a:t>
            </a:r>
          </a:p>
        </xdr:txBody>
      </xdr:sp>
    </xdr:grpSp>
    <xdr:clientData/>
  </xdr:twoCellAnchor>
  <xdr:twoCellAnchor>
    <xdr:from>
      <xdr:col>12</xdr:col>
      <xdr:colOff>857250</xdr:colOff>
      <xdr:row>14</xdr:row>
      <xdr:rowOff>108857</xdr:rowOff>
    </xdr:from>
    <xdr:to>
      <xdr:col>15</xdr:col>
      <xdr:colOff>40822</xdr:colOff>
      <xdr:row>16</xdr:row>
      <xdr:rowOff>164986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38F26E6E-57DB-47A2-B65E-7B0058C20336}"/>
            </a:ext>
          </a:extLst>
        </xdr:cNvPr>
        <xdr:cNvSpPr/>
      </xdr:nvSpPr>
      <xdr:spPr>
        <a:xfrm>
          <a:off x="11477625" y="2404382"/>
          <a:ext cx="2183947" cy="446654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mes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952500</xdr:colOff>
      <xdr:row>14</xdr:row>
      <xdr:rowOff>108856</xdr:rowOff>
    </xdr:from>
    <xdr:to>
      <xdr:col>12</xdr:col>
      <xdr:colOff>979714</xdr:colOff>
      <xdr:row>16</xdr:row>
      <xdr:rowOff>13606</xdr:rowOff>
    </xdr:to>
    <xdr:sp macro="" textlink="">
      <xdr:nvSpPr>
        <xdr:cNvPr id="63" name="Rectángulo 51">
          <a:extLst>
            <a:ext uri="{FF2B5EF4-FFF2-40B4-BE49-F238E27FC236}">
              <a16:creationId xmlns:a16="http://schemas.microsoft.com/office/drawing/2014/main" id="{A90226AD-9715-4F10-BEC1-D2DCBB626C0F}"/>
            </a:ext>
          </a:extLst>
        </xdr:cNvPr>
        <xdr:cNvSpPr/>
      </xdr:nvSpPr>
      <xdr:spPr>
        <a:xfrm>
          <a:off x="10572750" y="2404381"/>
          <a:ext cx="1027339" cy="2952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</a:t>
          </a:r>
        </a:p>
      </xdr:txBody>
    </xdr:sp>
    <xdr:clientData/>
  </xdr:twoCellAnchor>
  <xdr:twoCellAnchor>
    <xdr:from>
      <xdr:col>12</xdr:col>
      <xdr:colOff>857250</xdr:colOff>
      <xdr:row>73</xdr:row>
      <xdr:rowOff>13607</xdr:rowOff>
    </xdr:from>
    <xdr:to>
      <xdr:col>17</xdr:col>
      <xdr:colOff>993322</xdr:colOff>
      <xdr:row>74</xdr:row>
      <xdr:rowOff>149680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968510AA-17DD-448D-B9DD-D9DACEA028A9}"/>
            </a:ext>
          </a:extLst>
        </xdr:cNvPr>
        <xdr:cNvSpPr/>
      </xdr:nvSpPr>
      <xdr:spPr>
        <a:xfrm>
          <a:off x="11477625" y="17730107"/>
          <a:ext cx="5136697" cy="40277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Personas informadas en las acciones preventivas según código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73</xdr:row>
      <xdr:rowOff>13608</xdr:rowOff>
    </xdr:from>
    <xdr:to>
      <xdr:col>12</xdr:col>
      <xdr:colOff>966107</xdr:colOff>
      <xdr:row>74</xdr:row>
      <xdr:rowOff>13607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92D0E245-AD0A-4DAA-957C-75842383B69C}"/>
            </a:ext>
          </a:extLst>
        </xdr:cNvPr>
        <xdr:cNvSpPr/>
      </xdr:nvSpPr>
      <xdr:spPr>
        <a:xfrm>
          <a:off x="10620375" y="17730108"/>
          <a:ext cx="966107" cy="2666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7</a:t>
          </a:r>
        </a:p>
      </xdr:txBody>
    </xdr:sp>
    <xdr:clientData/>
  </xdr:twoCellAnchor>
  <xdr:twoCellAnchor>
    <xdr:from>
      <xdr:col>6</xdr:col>
      <xdr:colOff>530227</xdr:colOff>
      <xdr:row>73</xdr:row>
      <xdr:rowOff>187780</xdr:rowOff>
    </xdr:from>
    <xdr:to>
      <xdr:col>11</xdr:col>
      <xdr:colOff>628197</xdr:colOff>
      <xdr:row>87</xdr:row>
      <xdr:rowOff>148319</xdr:rowOff>
    </xdr:to>
    <xdr:grpSp>
      <xdr:nvGrpSpPr>
        <xdr:cNvPr id="66" name="Grupo 65">
          <a:extLst>
            <a:ext uri="{FF2B5EF4-FFF2-40B4-BE49-F238E27FC236}">
              <a16:creationId xmlns:a16="http://schemas.microsoft.com/office/drawing/2014/main" id="{184AB912-8771-4E67-B8AF-FADBA6149ED5}"/>
            </a:ext>
          </a:extLst>
        </xdr:cNvPr>
        <xdr:cNvGrpSpPr/>
      </xdr:nvGrpSpPr>
      <xdr:grpSpPr>
        <a:xfrm>
          <a:off x="4810449" y="17839172"/>
          <a:ext cx="5439204" cy="3734369"/>
          <a:chOff x="4339561" y="3098562"/>
          <a:chExt cx="5280382" cy="3206358"/>
        </a:xfrm>
      </xdr:grpSpPr>
      <xdr:graphicFrame macro="">
        <xdr:nvGraphicFramePr>
          <xdr:cNvPr id="67" name="Gráfico 66">
            <a:extLst>
              <a:ext uri="{FF2B5EF4-FFF2-40B4-BE49-F238E27FC236}">
                <a16:creationId xmlns:a16="http://schemas.microsoft.com/office/drawing/2014/main" id="{30674F12-508D-44C6-D85C-4650C5D622DD}"/>
              </a:ext>
            </a:extLst>
          </xdr:cNvPr>
          <xdr:cNvGraphicFramePr/>
        </xdr:nvGraphicFramePr>
        <xdr:xfrm>
          <a:off x="4339561" y="3098562"/>
          <a:ext cx="5280382" cy="3206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712C5C79-3B1F-3454-4385-3209A0288A33}"/>
              </a:ext>
            </a:extLst>
          </xdr:cNvPr>
          <xdr:cNvPicPr/>
        </xdr:nvPicPr>
        <xdr:blipFill>
          <a:blip xmlns:r="http://schemas.openxmlformats.org/officeDocument/2006/relationships" r:embed="rId7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15415" y="3559979"/>
            <a:ext cx="380998" cy="836930"/>
          </a:xfrm>
          <a:prstGeom prst="rect">
            <a:avLst/>
          </a:prstGeom>
          <a:solidFill>
            <a:schemeClr val="accent1"/>
          </a:solidFill>
          <a:ln>
            <a:noFill/>
          </a:ln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F8DF0CA8-DE4C-BDF4-23B5-3EFF275664E2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24334" y="4610233"/>
            <a:ext cx="360045" cy="83692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2</xdr:col>
      <xdr:colOff>884465</xdr:colOff>
      <xdr:row>73</xdr:row>
      <xdr:rowOff>0</xdr:rowOff>
    </xdr:from>
    <xdr:to>
      <xdr:col>6</xdr:col>
      <xdr:colOff>19051</xdr:colOff>
      <xdr:row>74</xdr:row>
      <xdr:rowOff>204107</xdr:rowOff>
    </xdr:to>
    <xdr:sp macro="" textlink="">
      <xdr:nvSpPr>
        <xdr:cNvPr id="70" name="Rectángulo 69">
          <a:extLst>
            <a:ext uri="{FF2B5EF4-FFF2-40B4-BE49-F238E27FC236}">
              <a16:creationId xmlns:a16="http://schemas.microsoft.com/office/drawing/2014/main" id="{A032A2E3-C9C2-4403-9A1F-3AA22D57E6C0}"/>
            </a:ext>
          </a:extLst>
        </xdr:cNvPr>
        <xdr:cNvSpPr/>
      </xdr:nvSpPr>
      <xdr:spPr>
        <a:xfrm>
          <a:off x="1132115" y="17716500"/>
          <a:ext cx="3163661" cy="47080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Personas informadas en las acciones preventivas por sexo</a:t>
          </a: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 según mes</a:t>
          </a:r>
        </a:p>
      </xdr:txBody>
    </xdr:sp>
    <xdr:clientData/>
  </xdr:twoCellAnchor>
  <xdr:twoCellAnchor>
    <xdr:from>
      <xdr:col>2</xdr:col>
      <xdr:colOff>0</xdr:colOff>
      <xdr:row>73</xdr:row>
      <xdr:rowOff>0</xdr:rowOff>
    </xdr:from>
    <xdr:to>
      <xdr:col>2</xdr:col>
      <xdr:colOff>1168028</xdr:colOff>
      <xdr:row>73</xdr:row>
      <xdr:rowOff>249670</xdr:rowOff>
    </xdr:to>
    <xdr:sp macro="" textlink="">
      <xdr:nvSpPr>
        <xdr:cNvPr id="71" name="Rectángulo 51">
          <a:extLst>
            <a:ext uri="{FF2B5EF4-FFF2-40B4-BE49-F238E27FC236}">
              <a16:creationId xmlns:a16="http://schemas.microsoft.com/office/drawing/2014/main" id="{19FF9EEE-311B-4004-874E-263150BD33F8}"/>
            </a:ext>
          </a:extLst>
        </xdr:cNvPr>
        <xdr:cNvSpPr/>
      </xdr:nvSpPr>
      <xdr:spPr>
        <a:xfrm>
          <a:off x="247650" y="17716500"/>
          <a:ext cx="996578" cy="24967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6</a:t>
          </a:r>
        </a:p>
      </xdr:txBody>
    </xdr:sp>
    <xdr:clientData/>
  </xdr:twoCellAnchor>
  <xdr:twoCellAnchor>
    <xdr:from>
      <xdr:col>2</xdr:col>
      <xdr:colOff>-1</xdr:colOff>
      <xdr:row>91</xdr:row>
      <xdr:rowOff>0</xdr:rowOff>
    </xdr:from>
    <xdr:to>
      <xdr:col>3</xdr:col>
      <xdr:colOff>2232</xdr:colOff>
      <xdr:row>91</xdr:row>
      <xdr:rowOff>0</xdr:rowOff>
    </xdr:to>
    <xdr:sp macro="" textlink="">
      <xdr:nvSpPr>
        <xdr:cNvPr id="72" name="Rectángulo 51">
          <a:extLst>
            <a:ext uri="{FF2B5EF4-FFF2-40B4-BE49-F238E27FC236}">
              <a16:creationId xmlns:a16="http://schemas.microsoft.com/office/drawing/2014/main" id="{52FA6C41-0B96-465A-82FD-81740B31EDB9}"/>
            </a:ext>
          </a:extLst>
        </xdr:cNvPr>
        <xdr:cNvSpPr/>
      </xdr:nvSpPr>
      <xdr:spPr>
        <a:xfrm>
          <a:off x="247649" y="22440900"/>
          <a:ext cx="1002358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7</a:t>
          </a:r>
        </a:p>
      </xdr:txBody>
    </xdr:sp>
    <xdr:clientData/>
  </xdr:twoCellAnchor>
  <xdr:twoCellAnchor>
    <xdr:from>
      <xdr:col>12</xdr:col>
      <xdr:colOff>898072</xdr:colOff>
      <xdr:row>40</xdr:row>
      <xdr:rowOff>1</xdr:rowOff>
    </xdr:from>
    <xdr:to>
      <xdr:col>15</xdr:col>
      <xdr:colOff>993322</xdr:colOff>
      <xdr:row>41</xdr:row>
      <xdr:rowOff>178594</xdr:rowOff>
    </xdr:to>
    <xdr:sp macro="" textlink="">
      <xdr:nvSpPr>
        <xdr:cNvPr id="73" name="Rectángulo 72">
          <a:extLst>
            <a:ext uri="{FF2B5EF4-FFF2-40B4-BE49-F238E27FC236}">
              <a16:creationId xmlns:a16="http://schemas.microsoft.com/office/drawing/2014/main" id="{E9C1201E-0DE7-4B92-B571-6D41F4899CC3}"/>
            </a:ext>
          </a:extLst>
        </xdr:cNvPr>
        <xdr:cNvSpPr/>
      </xdr:nvSpPr>
      <xdr:spPr>
        <a:xfrm>
          <a:off x="11518447" y="9172576"/>
          <a:ext cx="3095625" cy="44529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tipo de intervención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1006929</xdr:colOff>
      <xdr:row>41</xdr:row>
      <xdr:rowOff>27215</xdr:rowOff>
    </xdr:to>
    <xdr:sp macro="" textlink="">
      <xdr:nvSpPr>
        <xdr:cNvPr id="74" name="Rectángulo 51">
          <a:extLst>
            <a:ext uri="{FF2B5EF4-FFF2-40B4-BE49-F238E27FC236}">
              <a16:creationId xmlns:a16="http://schemas.microsoft.com/office/drawing/2014/main" id="{F0F996B2-D9AD-4AA0-B046-E79BB547CFB9}"/>
            </a:ext>
          </a:extLst>
        </xdr:cNvPr>
        <xdr:cNvSpPr/>
      </xdr:nvSpPr>
      <xdr:spPr>
        <a:xfrm>
          <a:off x="10620375" y="9172575"/>
          <a:ext cx="997404" cy="29391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4</a:t>
          </a:r>
        </a:p>
      </xdr:txBody>
    </xdr:sp>
    <xdr:clientData/>
  </xdr:twoCellAnchor>
  <xdr:twoCellAnchor>
    <xdr:from>
      <xdr:col>12</xdr:col>
      <xdr:colOff>898071</xdr:colOff>
      <xdr:row>31</xdr:row>
      <xdr:rowOff>1</xdr:rowOff>
    </xdr:from>
    <xdr:to>
      <xdr:col>17</xdr:col>
      <xdr:colOff>0</xdr:colOff>
      <xdr:row>32</xdr:row>
      <xdr:rowOff>178595</xdr:rowOff>
    </xdr:to>
    <xdr:sp macro="" textlink="">
      <xdr:nvSpPr>
        <xdr:cNvPr id="75" name="Rectángulo 74">
          <a:extLst>
            <a:ext uri="{FF2B5EF4-FFF2-40B4-BE49-F238E27FC236}">
              <a16:creationId xmlns:a16="http://schemas.microsoft.com/office/drawing/2014/main" id="{7972F913-7E92-4840-BDF1-91738CB99626}"/>
            </a:ext>
          </a:extLst>
        </xdr:cNvPr>
        <xdr:cNvSpPr/>
      </xdr:nvSpPr>
      <xdr:spPr>
        <a:xfrm>
          <a:off x="11518446" y="6772276"/>
          <a:ext cx="4102554" cy="445294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temática principal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12</xdr:col>
      <xdr:colOff>1006929</xdr:colOff>
      <xdr:row>32</xdr:row>
      <xdr:rowOff>27216</xdr:rowOff>
    </xdr:to>
    <xdr:sp macro="" textlink="">
      <xdr:nvSpPr>
        <xdr:cNvPr id="76" name="Rectángulo 51">
          <a:extLst>
            <a:ext uri="{FF2B5EF4-FFF2-40B4-BE49-F238E27FC236}">
              <a16:creationId xmlns:a16="http://schemas.microsoft.com/office/drawing/2014/main" id="{263F1597-EB6A-4ECA-A75E-08A9D75CAD7D}"/>
            </a:ext>
          </a:extLst>
        </xdr:cNvPr>
        <xdr:cNvSpPr/>
      </xdr:nvSpPr>
      <xdr:spPr>
        <a:xfrm>
          <a:off x="10620375" y="6772275"/>
          <a:ext cx="997404" cy="29391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</a:t>
          </a:r>
        </a:p>
      </xdr:txBody>
    </xdr:sp>
    <xdr:clientData/>
  </xdr:twoCellAnchor>
  <xdr:twoCellAnchor>
    <xdr:from>
      <xdr:col>8</xdr:col>
      <xdr:colOff>911678</xdr:colOff>
      <xdr:row>15</xdr:row>
      <xdr:rowOff>1</xdr:rowOff>
    </xdr:from>
    <xdr:to>
      <xdr:col>10</xdr:col>
      <xdr:colOff>1006927</xdr:colOff>
      <xdr:row>16</xdr:row>
      <xdr:rowOff>178594</xdr:rowOff>
    </xdr:to>
    <xdr:sp macro="" textlink="">
      <xdr:nvSpPr>
        <xdr:cNvPr id="77" name="Rectángulo 76">
          <a:extLst>
            <a:ext uri="{FF2B5EF4-FFF2-40B4-BE49-F238E27FC236}">
              <a16:creationId xmlns:a16="http://schemas.microsoft.com/office/drawing/2014/main" id="{5640344C-6DB8-4F8E-A69B-C8DC6DDE0034}"/>
            </a:ext>
          </a:extLst>
        </xdr:cNvPr>
        <xdr:cNvSpPr/>
      </xdr:nvSpPr>
      <xdr:spPr>
        <a:xfrm>
          <a:off x="7188653" y="2419351"/>
          <a:ext cx="2428874" cy="44529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según departamento</a:t>
          </a: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1034143</xdr:colOff>
      <xdr:row>16</xdr:row>
      <xdr:rowOff>27214</xdr:rowOff>
    </xdr:to>
    <xdr:sp macro="" textlink="">
      <xdr:nvSpPr>
        <xdr:cNvPr id="78" name="Rectángulo 51">
          <a:extLst>
            <a:ext uri="{FF2B5EF4-FFF2-40B4-BE49-F238E27FC236}">
              <a16:creationId xmlns:a16="http://schemas.microsoft.com/office/drawing/2014/main" id="{52C86B6E-7CBF-40EE-A3CE-5310E1799379}"/>
            </a:ext>
          </a:extLst>
        </xdr:cNvPr>
        <xdr:cNvSpPr/>
      </xdr:nvSpPr>
      <xdr:spPr>
        <a:xfrm>
          <a:off x="6276975" y="2419350"/>
          <a:ext cx="1034143" cy="29391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</a:t>
          </a:r>
        </a:p>
      </xdr:txBody>
    </xdr:sp>
    <xdr:clientData/>
  </xdr:twoCellAnchor>
  <xdr:twoCellAnchor>
    <xdr:from>
      <xdr:col>15</xdr:col>
      <xdr:colOff>469447</xdr:colOff>
      <xdr:row>14</xdr:row>
      <xdr:rowOff>108859</xdr:rowOff>
    </xdr:from>
    <xdr:to>
      <xdr:col>18</xdr:col>
      <xdr:colOff>40823</xdr:colOff>
      <xdr:row>29</xdr:row>
      <xdr:rowOff>231323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A2FB257B-9A5E-40C5-9B76-186D496E8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430893</xdr:colOff>
      <xdr:row>48</xdr:row>
      <xdr:rowOff>161719</xdr:rowOff>
    </xdr:from>
    <xdr:to>
      <xdr:col>17</xdr:col>
      <xdr:colOff>873743</xdr:colOff>
      <xdr:row>72</xdr:row>
      <xdr:rowOff>30391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263D0614-DDFD-4725-A375-7330A57A3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884465</xdr:colOff>
      <xdr:row>48</xdr:row>
      <xdr:rowOff>1</xdr:rowOff>
    </xdr:from>
    <xdr:to>
      <xdr:col>11</xdr:col>
      <xdr:colOff>21029</xdr:colOff>
      <xdr:row>49</xdr:row>
      <xdr:rowOff>178593</xdr:rowOff>
    </xdr:to>
    <xdr:sp macro="" textlink="">
      <xdr:nvSpPr>
        <xdr:cNvPr id="81" name="Rectángulo 80">
          <a:extLst>
            <a:ext uri="{FF2B5EF4-FFF2-40B4-BE49-F238E27FC236}">
              <a16:creationId xmlns:a16="http://schemas.microsoft.com/office/drawing/2014/main" id="{2083504C-4B2C-40C9-AD5A-F5DDAF26411C}"/>
            </a:ext>
          </a:extLst>
        </xdr:cNvPr>
        <xdr:cNvSpPr/>
      </xdr:nvSpPr>
      <xdr:spPr>
        <a:xfrm>
          <a:off x="1132115" y="11049001"/>
          <a:ext cx="8509164" cy="445292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Arial" panose="020B0604020202020204" pitchFamily="34" charset="0"/>
            </a:rPr>
            <a:t>Acciones Preventivas  según código</a:t>
          </a:r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997404</xdr:colOff>
      <xdr:row>49</xdr:row>
      <xdr:rowOff>27214</xdr:rowOff>
    </xdr:to>
    <xdr:sp macro="" textlink="">
      <xdr:nvSpPr>
        <xdr:cNvPr id="82" name="Rectángulo 51">
          <a:extLst>
            <a:ext uri="{FF2B5EF4-FFF2-40B4-BE49-F238E27FC236}">
              <a16:creationId xmlns:a16="http://schemas.microsoft.com/office/drawing/2014/main" id="{D6DCAD48-E583-4580-A532-C3CCF080DAD6}"/>
            </a:ext>
          </a:extLst>
        </xdr:cNvPr>
        <xdr:cNvSpPr/>
      </xdr:nvSpPr>
      <xdr:spPr>
        <a:xfrm>
          <a:off x="247650" y="11049000"/>
          <a:ext cx="997404" cy="29391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5</a:t>
          </a:r>
        </a:p>
      </xdr:txBody>
    </xdr:sp>
    <xdr:clientData/>
  </xdr:twoCellAnchor>
  <xdr:twoCellAnchor>
    <xdr:from>
      <xdr:col>2</xdr:col>
      <xdr:colOff>895350</xdr:colOff>
      <xdr:row>105</xdr:row>
      <xdr:rowOff>263527</xdr:rowOff>
    </xdr:from>
    <xdr:to>
      <xdr:col>7</xdr:col>
      <xdr:colOff>57151</xdr:colOff>
      <xdr:row>107</xdr:row>
      <xdr:rowOff>209551</xdr:rowOff>
    </xdr:to>
    <xdr:sp macro="" textlink="">
      <xdr:nvSpPr>
        <xdr:cNvPr id="83" name="Rectángulo 82">
          <a:extLst>
            <a:ext uri="{FF2B5EF4-FFF2-40B4-BE49-F238E27FC236}">
              <a16:creationId xmlns:a16="http://schemas.microsoft.com/office/drawing/2014/main" id="{A34AC29C-B9FB-4159-BAE0-9D05D3BF23E4}"/>
            </a:ext>
          </a:extLst>
        </xdr:cNvPr>
        <xdr:cNvSpPr/>
      </xdr:nvSpPr>
      <xdr:spPr>
        <a:xfrm>
          <a:off x="1143000" y="26381077"/>
          <a:ext cx="4191001" cy="479424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0" baseline="0">
              <a:effectLst/>
              <a:latin typeface="+mn-lt"/>
              <a:ea typeface="+mn-ea"/>
              <a:cs typeface="+mn-cs"/>
            </a:rPr>
            <a:t>Usuarias por tipo de acompañamiento según </a:t>
          </a: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¿Cuentan con un trabajo remunerado?</a:t>
          </a:r>
        </a:p>
      </xdr:txBody>
    </xdr:sp>
    <xdr:clientData/>
  </xdr:twoCellAnchor>
  <xdr:twoCellAnchor>
    <xdr:from>
      <xdr:col>2</xdr:col>
      <xdr:colOff>0</xdr:colOff>
      <xdr:row>106</xdr:row>
      <xdr:rowOff>0</xdr:rowOff>
    </xdr:from>
    <xdr:to>
      <xdr:col>3</xdr:col>
      <xdr:colOff>8186</xdr:colOff>
      <xdr:row>107</xdr:row>
      <xdr:rowOff>4741</xdr:rowOff>
    </xdr:to>
    <xdr:sp macro="" textlink="">
      <xdr:nvSpPr>
        <xdr:cNvPr id="84" name="Rectángulo 51">
          <a:extLst>
            <a:ext uri="{FF2B5EF4-FFF2-40B4-BE49-F238E27FC236}">
              <a16:creationId xmlns:a16="http://schemas.microsoft.com/office/drawing/2014/main" id="{7C7956E2-5075-423A-9DA4-331143C7911D}"/>
            </a:ext>
          </a:extLst>
        </xdr:cNvPr>
        <xdr:cNvSpPr/>
      </xdr:nvSpPr>
      <xdr:spPr>
        <a:xfrm>
          <a:off x="247650" y="26384250"/>
          <a:ext cx="1008311" cy="27144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10</a:t>
          </a:r>
        </a:p>
      </xdr:txBody>
    </xdr:sp>
    <xdr:clientData/>
  </xdr:twoCellAnchor>
  <xdr:twoCellAnchor>
    <xdr:from>
      <xdr:col>2</xdr:col>
      <xdr:colOff>928687</xdr:colOff>
      <xdr:row>243</xdr:row>
      <xdr:rowOff>247430</xdr:rowOff>
    </xdr:from>
    <xdr:to>
      <xdr:col>7</xdr:col>
      <xdr:colOff>0</xdr:colOff>
      <xdr:row>245</xdr:row>
      <xdr:rowOff>175846</xdr:rowOff>
    </xdr:to>
    <xdr:sp macro="" textlink="">
      <xdr:nvSpPr>
        <xdr:cNvPr id="85" name="Rectángulo 84">
          <a:extLst>
            <a:ext uri="{FF2B5EF4-FFF2-40B4-BE49-F238E27FC236}">
              <a16:creationId xmlns:a16="http://schemas.microsoft.com/office/drawing/2014/main" id="{997FA2D8-099F-4821-B77A-51CA1B10B654}"/>
            </a:ext>
          </a:extLst>
        </xdr:cNvPr>
        <xdr:cNvSpPr/>
      </xdr:nvSpPr>
      <xdr:spPr>
        <a:xfrm>
          <a:off x="1176337" y="62912405"/>
          <a:ext cx="4100513" cy="44276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¿Buscaron ayuda ante un hecho de violencia?</a:t>
          </a:r>
        </a:p>
      </xdr:txBody>
    </xdr:sp>
    <xdr:clientData/>
  </xdr:twoCellAnchor>
  <xdr:twoCellAnchor>
    <xdr:from>
      <xdr:col>12</xdr:col>
      <xdr:colOff>938893</xdr:colOff>
      <xdr:row>244</xdr:row>
      <xdr:rowOff>1342</xdr:rowOff>
    </xdr:from>
    <xdr:to>
      <xdr:col>17</xdr:col>
      <xdr:colOff>31750</xdr:colOff>
      <xdr:row>245</xdr:row>
      <xdr:rowOff>171070</xdr:rowOff>
    </xdr:to>
    <xdr:sp macro="" textlink="">
      <xdr:nvSpPr>
        <xdr:cNvPr id="86" name="Rectángulo 85">
          <a:extLst>
            <a:ext uri="{FF2B5EF4-FFF2-40B4-BE49-F238E27FC236}">
              <a16:creationId xmlns:a16="http://schemas.microsoft.com/office/drawing/2014/main" id="{5C47AEA1-D67D-47BD-A73D-5AE639BD674C}"/>
            </a:ext>
          </a:extLst>
        </xdr:cNvPr>
        <xdr:cNvSpPr/>
      </xdr:nvSpPr>
      <xdr:spPr>
        <a:xfrm>
          <a:off x="11559268" y="62913967"/>
          <a:ext cx="4093482" cy="43642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etapa de motivación para el cambio</a:t>
          </a:r>
        </a:p>
      </xdr:txBody>
    </xdr:sp>
    <xdr:clientData/>
  </xdr:twoCellAnchor>
  <xdr:twoCellAnchor>
    <xdr:from>
      <xdr:col>2</xdr:col>
      <xdr:colOff>5351</xdr:colOff>
      <xdr:row>241</xdr:row>
      <xdr:rowOff>235404</xdr:rowOff>
    </xdr:from>
    <xdr:to>
      <xdr:col>18</xdr:col>
      <xdr:colOff>38100</xdr:colOff>
      <xdr:row>243</xdr:row>
      <xdr:rowOff>111581</xdr:rowOff>
    </xdr:to>
    <xdr:grpSp>
      <xdr:nvGrpSpPr>
        <xdr:cNvPr id="87" name="Grupo 86">
          <a:extLst>
            <a:ext uri="{FF2B5EF4-FFF2-40B4-BE49-F238E27FC236}">
              <a16:creationId xmlns:a16="http://schemas.microsoft.com/office/drawing/2014/main" id="{6C250459-22A6-4B00-BF31-BFB71DA3F42F}"/>
            </a:ext>
          </a:extLst>
        </xdr:cNvPr>
        <xdr:cNvGrpSpPr/>
      </xdr:nvGrpSpPr>
      <xdr:grpSpPr>
        <a:xfrm>
          <a:off x="246490" y="62232303"/>
          <a:ext cx="16418161" cy="310227"/>
          <a:chOff x="259898" y="2020167"/>
          <a:chExt cx="14478000" cy="448367"/>
        </a:xfrm>
      </xdr:grpSpPr>
      <xdr:sp macro="" textlink="">
        <xdr:nvSpPr>
          <xdr:cNvPr id="88" name="Rectángulo 87">
            <a:extLst>
              <a:ext uri="{FF2B5EF4-FFF2-40B4-BE49-F238E27FC236}">
                <a16:creationId xmlns:a16="http://schemas.microsoft.com/office/drawing/2014/main" id="{E5711045-9B33-7BE0-EC64-D372BF9DF91D}"/>
              </a:ext>
            </a:extLst>
          </xdr:cNvPr>
          <xdr:cNvSpPr/>
        </xdr:nvSpPr>
        <xdr:spPr>
          <a:xfrm>
            <a:off x="1515175" y="2020167"/>
            <a:ext cx="13222723" cy="448367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PRE-TEST DE USUARIAS QUE INICIARON EL ACOMPAÑAMIENTO ESPECIALIZADO (MAM-08)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89" name="Rectángulo 88">
            <a:extLst>
              <a:ext uri="{FF2B5EF4-FFF2-40B4-BE49-F238E27FC236}">
                <a16:creationId xmlns:a16="http://schemas.microsoft.com/office/drawing/2014/main" id="{A6A06E78-3493-647E-D717-3A275E55AD10}"/>
              </a:ext>
            </a:extLst>
          </xdr:cNvPr>
          <xdr:cNvSpPr/>
        </xdr:nvSpPr>
        <xdr:spPr>
          <a:xfrm>
            <a:off x="259898" y="2020169"/>
            <a:ext cx="1327316" cy="448365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F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933450</xdr:colOff>
      <xdr:row>251</xdr:row>
      <xdr:rowOff>1064</xdr:rowOff>
    </xdr:from>
    <xdr:to>
      <xdr:col>6</xdr:col>
      <xdr:colOff>22226</xdr:colOff>
      <xdr:row>252</xdr:row>
      <xdr:rowOff>151411</xdr:rowOff>
    </xdr:to>
    <xdr:sp macro="" textlink="">
      <xdr:nvSpPr>
        <xdr:cNvPr id="90" name="Rectángulo 89">
          <a:extLst>
            <a:ext uri="{FF2B5EF4-FFF2-40B4-BE49-F238E27FC236}">
              <a16:creationId xmlns:a16="http://schemas.microsoft.com/office/drawing/2014/main" id="{452795CD-0916-45D7-868A-F11599FE0BB8}"/>
            </a:ext>
          </a:extLst>
        </xdr:cNvPr>
        <xdr:cNvSpPr/>
      </xdr:nvSpPr>
      <xdr:spPr>
        <a:xfrm>
          <a:off x="1181100" y="64780589"/>
          <a:ext cx="3117851" cy="41704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autonomía personal</a:t>
          </a:r>
        </a:p>
      </xdr:txBody>
    </xdr:sp>
    <xdr:clientData/>
  </xdr:twoCellAnchor>
  <xdr:twoCellAnchor>
    <xdr:from>
      <xdr:col>7</xdr:col>
      <xdr:colOff>933450</xdr:colOff>
      <xdr:row>254</xdr:row>
      <xdr:rowOff>0</xdr:rowOff>
    </xdr:from>
    <xdr:to>
      <xdr:col>11</xdr:col>
      <xdr:colOff>8298</xdr:colOff>
      <xdr:row>255</xdr:row>
      <xdr:rowOff>160986</xdr:rowOff>
    </xdr:to>
    <xdr:sp macro="" textlink="">
      <xdr:nvSpPr>
        <xdr:cNvPr id="91" name="Rectángulo 90">
          <a:extLst>
            <a:ext uri="{FF2B5EF4-FFF2-40B4-BE49-F238E27FC236}">
              <a16:creationId xmlns:a16="http://schemas.microsoft.com/office/drawing/2014/main" id="{FF3D70E1-0233-4690-A89F-C3EEAC511CD8}"/>
            </a:ext>
          </a:extLst>
        </xdr:cNvPr>
        <xdr:cNvSpPr/>
      </xdr:nvSpPr>
      <xdr:spPr>
        <a:xfrm>
          <a:off x="6210300" y="65579625"/>
          <a:ext cx="3418248" cy="42768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autoestima</a:t>
          </a:r>
        </a:p>
      </xdr:txBody>
    </xdr:sp>
    <xdr:clientData/>
  </xdr:twoCellAnchor>
  <xdr:twoCellAnchor>
    <xdr:from>
      <xdr:col>12</xdr:col>
      <xdr:colOff>933450</xdr:colOff>
      <xdr:row>254</xdr:row>
      <xdr:rowOff>295</xdr:rowOff>
    </xdr:from>
    <xdr:to>
      <xdr:col>18</xdr:col>
      <xdr:colOff>1262</xdr:colOff>
      <xdr:row>255</xdr:row>
      <xdr:rowOff>141618</xdr:rowOff>
    </xdr:to>
    <xdr:sp macro="" textlink="">
      <xdr:nvSpPr>
        <xdr:cNvPr id="92" name="Rectángulo 91">
          <a:extLst>
            <a:ext uri="{FF2B5EF4-FFF2-40B4-BE49-F238E27FC236}">
              <a16:creationId xmlns:a16="http://schemas.microsoft.com/office/drawing/2014/main" id="{7C6354E6-42D2-425D-BE1B-0CFFF8DBE796}"/>
            </a:ext>
          </a:extLst>
        </xdr:cNvPr>
        <xdr:cNvSpPr/>
      </xdr:nvSpPr>
      <xdr:spPr>
        <a:xfrm>
          <a:off x="11553825" y="65579920"/>
          <a:ext cx="5068562" cy="40802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toma de decisiones</a:t>
          </a:r>
        </a:p>
      </xdr:txBody>
    </xdr:sp>
    <xdr:clientData/>
  </xdr:twoCellAnchor>
  <xdr:twoCellAnchor>
    <xdr:from>
      <xdr:col>1</xdr:col>
      <xdr:colOff>79725</xdr:colOff>
      <xdr:row>299</xdr:row>
      <xdr:rowOff>12334</xdr:rowOff>
    </xdr:from>
    <xdr:to>
      <xdr:col>18</xdr:col>
      <xdr:colOff>0</xdr:colOff>
      <xdr:row>300</xdr:row>
      <xdr:rowOff>119066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91464EDB-4701-40AB-A95F-3617D26B088F}"/>
            </a:ext>
          </a:extLst>
        </xdr:cNvPr>
        <xdr:cNvGrpSpPr/>
      </xdr:nvGrpSpPr>
      <xdr:grpSpPr>
        <a:xfrm>
          <a:off x="200295" y="77225119"/>
          <a:ext cx="16426256" cy="371985"/>
          <a:chOff x="259898" y="2107172"/>
          <a:chExt cx="14478000" cy="361363"/>
        </a:xfrm>
      </xdr:grpSpPr>
      <xdr:sp macro="" textlink="">
        <xdr:nvSpPr>
          <xdr:cNvPr id="94" name="Rectángulo 93">
            <a:extLst>
              <a:ext uri="{FF2B5EF4-FFF2-40B4-BE49-F238E27FC236}">
                <a16:creationId xmlns:a16="http://schemas.microsoft.com/office/drawing/2014/main" id="{98EE994A-B8C0-C117-44C6-1A983E2E6652}"/>
              </a:ext>
            </a:extLst>
          </xdr:cNvPr>
          <xdr:cNvSpPr/>
        </xdr:nvSpPr>
        <xdr:spPr>
          <a:xfrm>
            <a:off x="1515175" y="2107174"/>
            <a:ext cx="13222723" cy="361361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POST-TEST DE USUARIAS QUE CONCLUYERON CON EL ACOMPAÑAMIENTO ESPECIALIZADO (MAM-08)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95" name="Rectángulo 94">
            <a:extLst>
              <a:ext uri="{FF2B5EF4-FFF2-40B4-BE49-F238E27FC236}">
                <a16:creationId xmlns:a16="http://schemas.microsoft.com/office/drawing/2014/main" id="{760F148B-080B-6B45-5D02-2E76FB97BA45}"/>
              </a:ext>
            </a:extLst>
          </xdr:cNvPr>
          <xdr:cNvSpPr/>
        </xdr:nvSpPr>
        <xdr:spPr>
          <a:xfrm>
            <a:off x="259898" y="2107172"/>
            <a:ext cx="1327316" cy="361361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H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927179</xdr:colOff>
      <xdr:row>281</xdr:row>
      <xdr:rowOff>0</xdr:rowOff>
    </xdr:from>
    <xdr:to>
      <xdr:col>8</xdr:col>
      <xdr:colOff>5344</xdr:colOff>
      <xdr:row>282</xdr:row>
      <xdr:rowOff>145121</xdr:rowOff>
    </xdr:to>
    <xdr:sp macro="" textlink="">
      <xdr:nvSpPr>
        <xdr:cNvPr id="96" name="Rectángulo 95">
          <a:extLst>
            <a:ext uri="{FF2B5EF4-FFF2-40B4-BE49-F238E27FC236}">
              <a16:creationId xmlns:a16="http://schemas.microsoft.com/office/drawing/2014/main" id="{E51DA8EB-231F-4245-B5D3-BB9EEA48B421}"/>
            </a:ext>
          </a:extLst>
        </xdr:cNvPr>
        <xdr:cNvSpPr/>
      </xdr:nvSpPr>
      <xdr:spPr>
        <a:xfrm>
          <a:off x="1174829" y="72780525"/>
          <a:ext cx="5107490" cy="411821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Autorreporte de detección de violencia</a:t>
          </a:r>
        </a:p>
      </xdr:txBody>
    </xdr:sp>
    <xdr:clientData/>
  </xdr:twoCellAnchor>
  <xdr:twoCellAnchor>
    <xdr:from>
      <xdr:col>1</xdr:col>
      <xdr:colOff>76873</xdr:colOff>
      <xdr:row>279</xdr:row>
      <xdr:rowOff>0</xdr:rowOff>
    </xdr:from>
    <xdr:to>
      <xdr:col>17</xdr:col>
      <xdr:colOff>994596</xdr:colOff>
      <xdr:row>280</xdr:row>
      <xdr:rowOff>81643</xdr:rowOff>
    </xdr:to>
    <xdr:grpSp>
      <xdr:nvGrpSpPr>
        <xdr:cNvPr id="97" name="Grupo 96">
          <a:extLst>
            <a:ext uri="{FF2B5EF4-FFF2-40B4-BE49-F238E27FC236}">
              <a16:creationId xmlns:a16="http://schemas.microsoft.com/office/drawing/2014/main" id="{651F52C6-D175-46D5-B243-EB6C232F301D}"/>
            </a:ext>
          </a:extLst>
        </xdr:cNvPr>
        <xdr:cNvGrpSpPr/>
      </xdr:nvGrpSpPr>
      <xdr:grpSpPr>
        <a:xfrm>
          <a:off x="197443" y="71907722"/>
          <a:ext cx="16422976" cy="346896"/>
          <a:chOff x="259898" y="2107173"/>
          <a:chExt cx="14478000" cy="241096"/>
        </a:xfrm>
      </xdr:grpSpPr>
      <xdr:sp macro="" textlink="">
        <xdr:nvSpPr>
          <xdr:cNvPr id="98" name="Rectángulo 97">
            <a:extLst>
              <a:ext uri="{FF2B5EF4-FFF2-40B4-BE49-F238E27FC236}">
                <a16:creationId xmlns:a16="http://schemas.microsoft.com/office/drawing/2014/main" id="{8CE5B031-DCB9-A56A-8414-97FDB7EABD9D}"/>
              </a:ext>
            </a:extLst>
          </xdr:cNvPr>
          <xdr:cNvSpPr/>
        </xdr:nvSpPr>
        <xdr:spPr>
          <a:xfrm>
            <a:off x="1515175" y="2107174"/>
            <a:ext cx="13222723" cy="241089"/>
          </a:xfrm>
          <a:prstGeom prst="rect">
            <a:avLst/>
          </a:prstGeom>
          <a:solidFill>
            <a:srgbClr val="E7E6E6">
              <a:lumMod val="50000"/>
            </a:srgbClr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RESULTADOS POST-TEST DE USUARIAS QUE CONCLUYERON EL ACOMPAÑAMIENTO BÁSICO (MAM-07)</a:t>
            </a:r>
            <a:endParaRPr kumimoji="0" lang="es-PE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99" name="Rectángulo 98">
            <a:extLst>
              <a:ext uri="{FF2B5EF4-FFF2-40B4-BE49-F238E27FC236}">
                <a16:creationId xmlns:a16="http://schemas.microsoft.com/office/drawing/2014/main" id="{340525DB-9972-F2D3-4BFD-35EC024B544C}"/>
              </a:ext>
            </a:extLst>
          </xdr:cNvPr>
          <xdr:cNvSpPr/>
        </xdr:nvSpPr>
        <xdr:spPr>
          <a:xfrm>
            <a:off x="259898" y="2107173"/>
            <a:ext cx="1327316" cy="241096"/>
          </a:xfrm>
          <a:prstGeom prst="rect">
            <a:avLst/>
          </a:prstGeom>
          <a:solidFill>
            <a:srgbClr val="E60008"/>
          </a:solidFill>
          <a:ln w="12700" cap="flat" cmpd="sng" algn="ctr">
            <a:noFill/>
            <a:prstDash val="solid"/>
            <a:miter lim="800000"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 </a:t>
            </a:r>
            <a:r>
              <a:rPr kumimoji="0" lang="es-PE" sz="18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SECCIÓN G</a:t>
            </a:r>
            <a:endParaRPr kumimoji="0" lang="es-PE" sz="17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928504</xdr:colOff>
      <xdr:row>289</xdr:row>
      <xdr:rowOff>0</xdr:rowOff>
    </xdr:from>
    <xdr:to>
      <xdr:col>8</xdr:col>
      <xdr:colOff>-1</xdr:colOff>
      <xdr:row>290</xdr:row>
      <xdr:rowOff>142799</xdr:rowOff>
    </xdr:to>
    <xdr:sp macro="" textlink="">
      <xdr:nvSpPr>
        <xdr:cNvPr id="100" name="Rectángulo 99">
          <a:extLst>
            <a:ext uri="{FF2B5EF4-FFF2-40B4-BE49-F238E27FC236}">
              <a16:creationId xmlns:a16="http://schemas.microsoft.com/office/drawing/2014/main" id="{C6A33FD0-F6BF-4F4B-A781-012372152102}"/>
            </a:ext>
          </a:extLst>
        </xdr:cNvPr>
        <xdr:cNvSpPr/>
      </xdr:nvSpPr>
      <xdr:spPr>
        <a:xfrm>
          <a:off x="1176154" y="74914125"/>
          <a:ext cx="5100820" cy="409499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niveles de depresión</a:t>
          </a:r>
        </a:p>
      </xdr:txBody>
    </xdr:sp>
    <xdr:clientData/>
  </xdr:twoCellAnchor>
  <xdr:twoCellAnchor>
    <xdr:from>
      <xdr:col>12</xdr:col>
      <xdr:colOff>0</xdr:colOff>
      <xdr:row>244</xdr:row>
      <xdr:rowOff>0</xdr:rowOff>
    </xdr:from>
    <xdr:to>
      <xdr:col>13</xdr:col>
      <xdr:colOff>54429</xdr:colOff>
      <xdr:row>245</xdr:row>
      <xdr:rowOff>0</xdr:rowOff>
    </xdr:to>
    <xdr:sp macro="" textlink="">
      <xdr:nvSpPr>
        <xdr:cNvPr id="101" name="Rectángulo 51">
          <a:extLst>
            <a:ext uri="{FF2B5EF4-FFF2-40B4-BE49-F238E27FC236}">
              <a16:creationId xmlns:a16="http://schemas.microsoft.com/office/drawing/2014/main" id="{6644279A-013D-4023-B455-3C3427FE3878}"/>
            </a:ext>
          </a:extLst>
        </xdr:cNvPr>
        <xdr:cNvSpPr/>
      </xdr:nvSpPr>
      <xdr:spPr>
        <a:xfrm>
          <a:off x="10620375" y="62912625"/>
          <a:ext cx="1054554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26</a:t>
          </a:r>
        </a:p>
      </xdr:txBody>
    </xdr:sp>
    <xdr:clientData/>
  </xdr:twoCellAnchor>
  <xdr:twoCellAnchor>
    <xdr:from>
      <xdr:col>2</xdr:col>
      <xdr:colOff>0</xdr:colOff>
      <xdr:row>281</xdr:row>
      <xdr:rowOff>0</xdr:rowOff>
    </xdr:from>
    <xdr:to>
      <xdr:col>3</xdr:col>
      <xdr:colOff>27214</xdr:colOff>
      <xdr:row>282</xdr:row>
      <xdr:rowOff>0</xdr:rowOff>
    </xdr:to>
    <xdr:sp macro="" textlink="">
      <xdr:nvSpPr>
        <xdr:cNvPr id="102" name="Rectángulo 51">
          <a:extLst>
            <a:ext uri="{FF2B5EF4-FFF2-40B4-BE49-F238E27FC236}">
              <a16:creationId xmlns:a16="http://schemas.microsoft.com/office/drawing/2014/main" id="{8D5197FF-5BA2-48F2-9243-41D2A9025100}"/>
            </a:ext>
          </a:extLst>
        </xdr:cNvPr>
        <xdr:cNvSpPr/>
      </xdr:nvSpPr>
      <xdr:spPr>
        <a:xfrm>
          <a:off x="247650" y="72780525"/>
          <a:ext cx="1027339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30</a:t>
          </a:r>
        </a:p>
      </xdr:txBody>
    </xdr:sp>
    <xdr:clientData/>
  </xdr:twoCellAnchor>
  <xdr:twoCellAnchor>
    <xdr:from>
      <xdr:col>2</xdr:col>
      <xdr:colOff>0</xdr:colOff>
      <xdr:row>289</xdr:row>
      <xdr:rowOff>0</xdr:rowOff>
    </xdr:from>
    <xdr:to>
      <xdr:col>3</xdr:col>
      <xdr:colOff>40822</xdr:colOff>
      <xdr:row>290</xdr:row>
      <xdr:rowOff>0</xdr:rowOff>
    </xdr:to>
    <xdr:sp macro="" textlink="">
      <xdr:nvSpPr>
        <xdr:cNvPr id="103" name="Rectángulo 51">
          <a:extLst>
            <a:ext uri="{FF2B5EF4-FFF2-40B4-BE49-F238E27FC236}">
              <a16:creationId xmlns:a16="http://schemas.microsoft.com/office/drawing/2014/main" id="{ABD52630-0E31-4B58-A2C9-4872C413DE8E}"/>
            </a:ext>
          </a:extLst>
        </xdr:cNvPr>
        <xdr:cNvSpPr/>
      </xdr:nvSpPr>
      <xdr:spPr>
        <a:xfrm>
          <a:off x="247650" y="74914125"/>
          <a:ext cx="1040947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31</a:t>
          </a:r>
        </a:p>
      </xdr:txBody>
    </xdr:sp>
    <xdr:clientData/>
  </xdr:twoCellAnchor>
  <xdr:twoCellAnchor>
    <xdr:from>
      <xdr:col>9</xdr:col>
      <xdr:colOff>914400</xdr:colOff>
      <xdr:row>281</xdr:row>
      <xdr:rowOff>19050</xdr:rowOff>
    </xdr:from>
    <xdr:to>
      <xdr:col>15</xdr:col>
      <xdr:colOff>482201</xdr:colOff>
      <xdr:row>289</xdr:row>
      <xdr:rowOff>0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8DF0F679-715F-4A77-8912-CB5990C0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800100</xdr:colOff>
      <xdr:row>289</xdr:row>
      <xdr:rowOff>228600</xdr:rowOff>
    </xdr:from>
    <xdr:to>
      <xdr:col>15</xdr:col>
      <xdr:colOff>367901</xdr:colOff>
      <xdr:row>297</xdr:row>
      <xdr:rowOff>0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746615F9-5B1B-4B40-86E1-ACECEAA39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557893</xdr:colOff>
      <xdr:row>243</xdr:row>
      <xdr:rowOff>146138</xdr:rowOff>
    </xdr:from>
    <xdr:to>
      <xdr:col>11</xdr:col>
      <xdr:colOff>563475</xdr:colOff>
      <xdr:row>253</xdr:row>
      <xdr:rowOff>0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4255FF9E-90FD-45EE-9CCC-62F0D2FC0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-1</xdr:colOff>
      <xdr:row>244</xdr:row>
      <xdr:rowOff>0</xdr:rowOff>
    </xdr:from>
    <xdr:to>
      <xdr:col>3</xdr:col>
      <xdr:colOff>54428</xdr:colOff>
      <xdr:row>244</xdr:row>
      <xdr:rowOff>244928</xdr:rowOff>
    </xdr:to>
    <xdr:sp macro="" textlink="">
      <xdr:nvSpPr>
        <xdr:cNvPr id="107" name="Rectángulo 51">
          <a:extLst>
            <a:ext uri="{FF2B5EF4-FFF2-40B4-BE49-F238E27FC236}">
              <a16:creationId xmlns:a16="http://schemas.microsoft.com/office/drawing/2014/main" id="{FDC0240F-B943-47AC-BBB7-321B2D8115D4}"/>
            </a:ext>
          </a:extLst>
        </xdr:cNvPr>
        <xdr:cNvSpPr/>
      </xdr:nvSpPr>
      <xdr:spPr>
        <a:xfrm>
          <a:off x="247649" y="62912625"/>
          <a:ext cx="1054554" cy="24492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25</a:t>
          </a:r>
        </a:p>
      </xdr:txBody>
    </xdr:sp>
    <xdr:clientData/>
  </xdr:twoCellAnchor>
  <xdr:twoCellAnchor>
    <xdr:from>
      <xdr:col>2</xdr:col>
      <xdr:colOff>-1</xdr:colOff>
      <xdr:row>251</xdr:row>
      <xdr:rowOff>0</xdr:rowOff>
    </xdr:from>
    <xdr:to>
      <xdr:col>3</xdr:col>
      <xdr:colOff>54428</xdr:colOff>
      <xdr:row>251</xdr:row>
      <xdr:rowOff>231322</xdr:rowOff>
    </xdr:to>
    <xdr:sp macro="" textlink="">
      <xdr:nvSpPr>
        <xdr:cNvPr id="108" name="Rectángulo 51">
          <a:extLst>
            <a:ext uri="{FF2B5EF4-FFF2-40B4-BE49-F238E27FC236}">
              <a16:creationId xmlns:a16="http://schemas.microsoft.com/office/drawing/2014/main" id="{876F1F7E-66C5-4469-801D-6EC3C302615B}"/>
            </a:ext>
          </a:extLst>
        </xdr:cNvPr>
        <xdr:cNvSpPr/>
      </xdr:nvSpPr>
      <xdr:spPr>
        <a:xfrm>
          <a:off x="247649" y="64779525"/>
          <a:ext cx="1054554" cy="23132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27</a:t>
          </a:r>
        </a:p>
      </xdr:txBody>
    </xdr:sp>
    <xdr:clientData/>
  </xdr:twoCellAnchor>
  <xdr:twoCellAnchor>
    <xdr:from>
      <xdr:col>12</xdr:col>
      <xdr:colOff>0</xdr:colOff>
      <xdr:row>254</xdr:row>
      <xdr:rowOff>0</xdr:rowOff>
    </xdr:from>
    <xdr:to>
      <xdr:col>13</xdr:col>
      <xdr:colOff>40822</xdr:colOff>
      <xdr:row>254</xdr:row>
      <xdr:rowOff>258536</xdr:rowOff>
    </xdr:to>
    <xdr:sp macro="" textlink="">
      <xdr:nvSpPr>
        <xdr:cNvPr id="109" name="Rectángulo 51">
          <a:extLst>
            <a:ext uri="{FF2B5EF4-FFF2-40B4-BE49-F238E27FC236}">
              <a16:creationId xmlns:a16="http://schemas.microsoft.com/office/drawing/2014/main" id="{3A41D3C0-2441-4084-BCEB-89BA0F28AC20}"/>
            </a:ext>
          </a:extLst>
        </xdr:cNvPr>
        <xdr:cNvSpPr/>
      </xdr:nvSpPr>
      <xdr:spPr>
        <a:xfrm>
          <a:off x="10620375" y="65579625"/>
          <a:ext cx="1040947" cy="2585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29</a:t>
          </a:r>
        </a:p>
      </xdr:txBody>
    </xdr:sp>
    <xdr:clientData/>
  </xdr:twoCellAnchor>
  <xdr:twoCellAnchor>
    <xdr:from>
      <xdr:col>7</xdr:col>
      <xdr:colOff>0</xdr:colOff>
      <xdr:row>254</xdr:row>
      <xdr:rowOff>0</xdr:rowOff>
    </xdr:from>
    <xdr:to>
      <xdr:col>8</xdr:col>
      <xdr:colOff>54429</xdr:colOff>
      <xdr:row>255</xdr:row>
      <xdr:rowOff>0</xdr:rowOff>
    </xdr:to>
    <xdr:sp macro="" textlink="">
      <xdr:nvSpPr>
        <xdr:cNvPr id="110" name="Rectángulo 51">
          <a:extLst>
            <a:ext uri="{FF2B5EF4-FFF2-40B4-BE49-F238E27FC236}">
              <a16:creationId xmlns:a16="http://schemas.microsoft.com/office/drawing/2014/main" id="{5D7A2B7C-2846-4A58-9314-5B68923C993E}"/>
            </a:ext>
          </a:extLst>
        </xdr:cNvPr>
        <xdr:cNvSpPr/>
      </xdr:nvSpPr>
      <xdr:spPr>
        <a:xfrm>
          <a:off x="5276850" y="65579625"/>
          <a:ext cx="1054554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28</a:t>
          </a:r>
        </a:p>
      </xdr:txBody>
    </xdr:sp>
    <xdr:clientData/>
  </xdr:twoCellAnchor>
  <xdr:twoCellAnchor>
    <xdr:from>
      <xdr:col>13</xdr:col>
      <xdr:colOff>471713</xdr:colOff>
      <xdr:row>93</xdr:row>
      <xdr:rowOff>224971</xdr:rowOff>
    </xdr:from>
    <xdr:to>
      <xdr:col>18</xdr:col>
      <xdr:colOff>15873</xdr:colOff>
      <xdr:row>103</xdr:row>
      <xdr:rowOff>246742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C7AC35AC-328E-4D3E-9120-888CA3158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938893</xdr:colOff>
      <xdr:row>301</xdr:row>
      <xdr:rowOff>1342</xdr:rowOff>
    </xdr:from>
    <xdr:to>
      <xdr:col>7</xdr:col>
      <xdr:colOff>31750</xdr:colOff>
      <xdr:row>302</xdr:row>
      <xdr:rowOff>171070</xdr:rowOff>
    </xdr:to>
    <xdr:sp macro="" textlink="">
      <xdr:nvSpPr>
        <xdr:cNvPr id="112" name="Rectángulo 111">
          <a:extLst>
            <a:ext uri="{FF2B5EF4-FFF2-40B4-BE49-F238E27FC236}">
              <a16:creationId xmlns:a16="http://schemas.microsoft.com/office/drawing/2014/main" id="{DA18C858-FCB7-4F04-834A-6E2A3449E6D7}"/>
            </a:ext>
          </a:extLst>
        </xdr:cNvPr>
        <xdr:cNvSpPr/>
      </xdr:nvSpPr>
      <xdr:spPr>
        <a:xfrm>
          <a:off x="1186543" y="78115867"/>
          <a:ext cx="4122057" cy="436428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etapa de motivación para el cambio</a:t>
          </a:r>
        </a:p>
      </xdr:txBody>
    </xdr:sp>
    <xdr:clientData/>
  </xdr:twoCellAnchor>
  <xdr:twoCellAnchor>
    <xdr:from>
      <xdr:col>2</xdr:col>
      <xdr:colOff>0</xdr:colOff>
      <xdr:row>301</xdr:row>
      <xdr:rowOff>0</xdr:rowOff>
    </xdr:from>
    <xdr:to>
      <xdr:col>3</xdr:col>
      <xdr:colOff>54429</xdr:colOff>
      <xdr:row>302</xdr:row>
      <xdr:rowOff>0</xdr:rowOff>
    </xdr:to>
    <xdr:sp macro="" textlink="">
      <xdr:nvSpPr>
        <xdr:cNvPr id="113" name="Rectángulo 51">
          <a:extLst>
            <a:ext uri="{FF2B5EF4-FFF2-40B4-BE49-F238E27FC236}">
              <a16:creationId xmlns:a16="http://schemas.microsoft.com/office/drawing/2014/main" id="{48B1C8D6-9CD2-40D7-BEE2-D33E6ABD0155}"/>
            </a:ext>
          </a:extLst>
        </xdr:cNvPr>
        <xdr:cNvSpPr/>
      </xdr:nvSpPr>
      <xdr:spPr>
        <a:xfrm>
          <a:off x="247650" y="78114525"/>
          <a:ext cx="1054554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32</a:t>
          </a:r>
        </a:p>
      </xdr:txBody>
    </xdr:sp>
    <xdr:clientData/>
  </xdr:twoCellAnchor>
  <xdr:twoCellAnchor>
    <xdr:from>
      <xdr:col>8</xdr:col>
      <xdr:colOff>933450</xdr:colOff>
      <xdr:row>301</xdr:row>
      <xdr:rowOff>1064</xdr:rowOff>
    </xdr:from>
    <xdr:to>
      <xdr:col>12</xdr:col>
      <xdr:colOff>22226</xdr:colOff>
      <xdr:row>302</xdr:row>
      <xdr:rowOff>151411</xdr:rowOff>
    </xdr:to>
    <xdr:sp macro="" textlink="">
      <xdr:nvSpPr>
        <xdr:cNvPr id="114" name="Rectángulo 113">
          <a:extLst>
            <a:ext uri="{FF2B5EF4-FFF2-40B4-BE49-F238E27FC236}">
              <a16:creationId xmlns:a16="http://schemas.microsoft.com/office/drawing/2014/main" id="{3273F5B2-454A-46FC-B70A-9C1912B4157B}"/>
            </a:ext>
          </a:extLst>
        </xdr:cNvPr>
        <xdr:cNvSpPr/>
      </xdr:nvSpPr>
      <xdr:spPr>
        <a:xfrm>
          <a:off x="7210425" y="78115589"/>
          <a:ext cx="3432176" cy="417047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autonomía personal</a:t>
          </a:r>
        </a:p>
      </xdr:txBody>
    </xdr:sp>
    <xdr:clientData/>
  </xdr:twoCellAnchor>
  <xdr:twoCellAnchor>
    <xdr:from>
      <xdr:col>13</xdr:col>
      <xdr:colOff>933450</xdr:colOff>
      <xdr:row>301</xdr:row>
      <xdr:rowOff>0</xdr:rowOff>
    </xdr:from>
    <xdr:to>
      <xdr:col>17</xdr:col>
      <xdr:colOff>8298</xdr:colOff>
      <xdr:row>302</xdr:row>
      <xdr:rowOff>160986</xdr:rowOff>
    </xdr:to>
    <xdr:sp macro="" textlink="">
      <xdr:nvSpPr>
        <xdr:cNvPr id="115" name="Rectángulo 114">
          <a:extLst>
            <a:ext uri="{FF2B5EF4-FFF2-40B4-BE49-F238E27FC236}">
              <a16:creationId xmlns:a16="http://schemas.microsoft.com/office/drawing/2014/main" id="{3327AFBE-AC68-43CE-ADFE-9F3173B4E51E}"/>
            </a:ext>
          </a:extLst>
        </xdr:cNvPr>
        <xdr:cNvSpPr/>
      </xdr:nvSpPr>
      <xdr:spPr>
        <a:xfrm>
          <a:off x="12553950" y="78114525"/>
          <a:ext cx="3075348" cy="427686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autoestima</a:t>
          </a:r>
        </a:p>
      </xdr:txBody>
    </xdr:sp>
    <xdr:clientData/>
  </xdr:twoCellAnchor>
  <xdr:twoCellAnchor>
    <xdr:from>
      <xdr:col>13</xdr:col>
      <xdr:colOff>0</xdr:colOff>
      <xdr:row>301</xdr:row>
      <xdr:rowOff>0</xdr:rowOff>
    </xdr:from>
    <xdr:to>
      <xdr:col>14</xdr:col>
      <xdr:colOff>54429</xdr:colOff>
      <xdr:row>302</xdr:row>
      <xdr:rowOff>0</xdr:rowOff>
    </xdr:to>
    <xdr:sp macro="" textlink="">
      <xdr:nvSpPr>
        <xdr:cNvPr id="116" name="Rectángulo 51">
          <a:extLst>
            <a:ext uri="{FF2B5EF4-FFF2-40B4-BE49-F238E27FC236}">
              <a16:creationId xmlns:a16="http://schemas.microsoft.com/office/drawing/2014/main" id="{6A4C5627-E350-4627-A5B3-7B3E6A61DDD5}"/>
            </a:ext>
          </a:extLst>
        </xdr:cNvPr>
        <xdr:cNvSpPr/>
      </xdr:nvSpPr>
      <xdr:spPr>
        <a:xfrm>
          <a:off x="11620500" y="78114525"/>
          <a:ext cx="1054554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34</a:t>
          </a:r>
        </a:p>
      </xdr:txBody>
    </xdr:sp>
    <xdr:clientData/>
  </xdr:twoCellAnchor>
  <xdr:twoCellAnchor>
    <xdr:from>
      <xdr:col>2</xdr:col>
      <xdr:colOff>933451</xdr:colOff>
      <xdr:row>311</xdr:row>
      <xdr:rowOff>295</xdr:rowOff>
    </xdr:from>
    <xdr:to>
      <xdr:col>7</xdr:col>
      <xdr:colOff>13609</xdr:colOff>
      <xdr:row>312</xdr:row>
      <xdr:rowOff>141618</xdr:rowOff>
    </xdr:to>
    <xdr:sp macro="" textlink="">
      <xdr:nvSpPr>
        <xdr:cNvPr id="117" name="Rectángulo 116">
          <a:extLst>
            <a:ext uri="{FF2B5EF4-FFF2-40B4-BE49-F238E27FC236}">
              <a16:creationId xmlns:a16="http://schemas.microsoft.com/office/drawing/2014/main" id="{9D733E0B-70CF-4C05-8C87-03B71A364BD6}"/>
            </a:ext>
          </a:extLst>
        </xdr:cNvPr>
        <xdr:cNvSpPr/>
      </xdr:nvSpPr>
      <xdr:spPr>
        <a:xfrm>
          <a:off x="1181101" y="80781820"/>
          <a:ext cx="4109358" cy="408023"/>
        </a:xfrm>
        <a:prstGeom prst="rect">
          <a:avLst/>
        </a:prstGeom>
        <a:solidFill>
          <a:srgbClr val="E7E6E6">
            <a:lumMod val="9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Usuarias según nivel de toma de decisiones</a:t>
          </a:r>
        </a:p>
      </xdr:txBody>
    </xdr:sp>
    <xdr:clientData/>
  </xdr:twoCellAnchor>
  <xdr:twoCellAnchor>
    <xdr:from>
      <xdr:col>2</xdr:col>
      <xdr:colOff>0</xdr:colOff>
      <xdr:row>311</xdr:row>
      <xdr:rowOff>0</xdr:rowOff>
    </xdr:from>
    <xdr:to>
      <xdr:col>3</xdr:col>
      <xdr:colOff>40822</xdr:colOff>
      <xdr:row>311</xdr:row>
      <xdr:rowOff>258536</xdr:rowOff>
    </xdr:to>
    <xdr:sp macro="" textlink="">
      <xdr:nvSpPr>
        <xdr:cNvPr id="118" name="Rectángulo 51">
          <a:extLst>
            <a:ext uri="{FF2B5EF4-FFF2-40B4-BE49-F238E27FC236}">
              <a16:creationId xmlns:a16="http://schemas.microsoft.com/office/drawing/2014/main" id="{8CFAC389-B0AA-4B22-B03B-0598176800BA}"/>
            </a:ext>
          </a:extLst>
        </xdr:cNvPr>
        <xdr:cNvSpPr/>
      </xdr:nvSpPr>
      <xdr:spPr>
        <a:xfrm>
          <a:off x="247650" y="80781525"/>
          <a:ext cx="1040947" cy="2585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35</a:t>
          </a:r>
        </a:p>
      </xdr:txBody>
    </xdr:sp>
    <xdr:clientData/>
  </xdr:twoCellAnchor>
  <xdr:twoCellAnchor>
    <xdr:from>
      <xdr:col>8</xdr:col>
      <xdr:colOff>0</xdr:colOff>
      <xdr:row>301</xdr:row>
      <xdr:rowOff>0</xdr:rowOff>
    </xdr:from>
    <xdr:to>
      <xdr:col>8</xdr:col>
      <xdr:colOff>1061357</xdr:colOff>
      <xdr:row>302</xdr:row>
      <xdr:rowOff>0</xdr:rowOff>
    </xdr:to>
    <xdr:sp macro="" textlink="">
      <xdr:nvSpPr>
        <xdr:cNvPr id="119" name="Rectángulo 51">
          <a:extLst>
            <a:ext uri="{FF2B5EF4-FFF2-40B4-BE49-F238E27FC236}">
              <a16:creationId xmlns:a16="http://schemas.microsoft.com/office/drawing/2014/main" id="{B6E7973B-C72F-42E1-9F37-DBA8209D8A1B}"/>
            </a:ext>
          </a:extLst>
        </xdr:cNvPr>
        <xdr:cNvSpPr/>
      </xdr:nvSpPr>
      <xdr:spPr>
        <a:xfrm>
          <a:off x="6276975" y="78114525"/>
          <a:ext cx="1061357" cy="2667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ysClr val="windowText" lastClr="000000">
            <a:lumMod val="85000"/>
            <a:lumOff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Cuadro N° 33</a:t>
          </a:r>
        </a:p>
      </xdr:txBody>
    </xdr:sp>
    <xdr:clientData/>
  </xdr:twoCellAnchor>
  <xdr:twoCellAnchor>
    <xdr:from>
      <xdr:col>13</xdr:col>
      <xdr:colOff>15875</xdr:colOff>
      <xdr:row>122</xdr:row>
      <xdr:rowOff>79376</xdr:rowOff>
    </xdr:from>
    <xdr:to>
      <xdr:col>17</xdr:col>
      <xdr:colOff>587375</xdr:colOff>
      <xdr:row>146</xdr:row>
      <xdr:rowOff>79376</xdr:rowOff>
    </xdr:to>
    <xdr:grpSp>
      <xdr:nvGrpSpPr>
        <xdr:cNvPr id="120" name="Grupo 119">
          <a:extLst>
            <a:ext uri="{FF2B5EF4-FFF2-40B4-BE49-F238E27FC236}">
              <a16:creationId xmlns:a16="http://schemas.microsoft.com/office/drawing/2014/main" id="{F552A3BC-3817-46ED-A179-2912D7588304}"/>
            </a:ext>
          </a:extLst>
        </xdr:cNvPr>
        <xdr:cNvGrpSpPr/>
      </xdr:nvGrpSpPr>
      <xdr:grpSpPr>
        <a:xfrm>
          <a:off x="11638786" y="30607604"/>
          <a:ext cx="4574412" cy="6366076"/>
          <a:chOff x="5069417" y="540809"/>
          <a:chExt cx="4674290" cy="6324838"/>
        </a:xfrm>
      </xdr:grpSpPr>
      <xdr:sp macro="" textlink="">
        <xdr:nvSpPr>
          <xdr:cNvPr id="121" name="ShpHUC">
            <a:extLst>
              <a:ext uri="{FF2B5EF4-FFF2-40B4-BE49-F238E27FC236}">
                <a16:creationId xmlns:a16="http://schemas.microsoft.com/office/drawing/2014/main" id="{21537565-901A-C484-D3AE-EB8834B3A1DC}"/>
              </a:ext>
            </a:extLst>
          </xdr:cNvPr>
          <xdr:cNvSpPr/>
        </xdr:nvSpPr>
        <xdr:spPr>
          <a:xfrm>
            <a:off x="6717242" y="3404024"/>
            <a:ext cx="971550" cy="712470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2" name="ShpAMA">
            <a:extLst>
              <a:ext uri="{FF2B5EF4-FFF2-40B4-BE49-F238E27FC236}">
                <a16:creationId xmlns:a16="http://schemas.microsoft.com/office/drawing/2014/main" id="{38BA371B-52D6-9921-F9FF-C6A2C7A11693}"/>
              </a:ext>
            </a:extLst>
          </xdr:cNvPr>
          <xdr:cNvSpPr/>
        </xdr:nvSpPr>
        <xdr:spPr>
          <a:xfrm>
            <a:off x="6199207" y="1531204"/>
            <a:ext cx="545224" cy="141121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3" name="ShpANC">
            <a:extLst>
              <a:ext uri="{FF2B5EF4-FFF2-40B4-BE49-F238E27FC236}">
                <a16:creationId xmlns:a16="http://schemas.microsoft.com/office/drawing/2014/main" id="{490C79E5-F6FD-F82B-28E0-3ACE82595761}"/>
              </a:ext>
            </a:extLst>
          </xdr:cNvPr>
          <xdr:cNvSpPr/>
        </xdr:nvSpPr>
        <xdr:spPr>
          <a:xfrm>
            <a:off x="6246746" y="3289022"/>
            <a:ext cx="666890" cy="927434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4" name="ShpAPU">
            <a:extLst>
              <a:ext uri="{FF2B5EF4-FFF2-40B4-BE49-F238E27FC236}">
                <a16:creationId xmlns:a16="http://schemas.microsoft.com/office/drawing/2014/main" id="{2B7BB239-6F05-06FF-1A07-F9FC9AE631AF}"/>
              </a:ext>
            </a:extLst>
          </xdr:cNvPr>
          <xdr:cNvSpPr/>
        </xdr:nvSpPr>
        <xdr:spPr>
          <a:xfrm>
            <a:off x="7896075" y="5077254"/>
            <a:ext cx="597492" cy="54159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5" name="ShpARE">
            <a:extLst>
              <a:ext uri="{FF2B5EF4-FFF2-40B4-BE49-F238E27FC236}">
                <a16:creationId xmlns:a16="http://schemas.microsoft.com/office/drawing/2014/main" id="{5E53B0DF-5122-9E71-394F-CCA485B0B82F}"/>
              </a:ext>
            </a:extLst>
          </xdr:cNvPr>
          <xdr:cNvSpPr/>
        </xdr:nvSpPr>
        <xdr:spPr>
          <a:xfrm>
            <a:off x="7484649" y="5589059"/>
            <a:ext cx="1490258" cy="912395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6" name="ShpAYA">
            <a:extLst>
              <a:ext uri="{FF2B5EF4-FFF2-40B4-BE49-F238E27FC236}">
                <a16:creationId xmlns:a16="http://schemas.microsoft.com/office/drawing/2014/main" id="{DB02D018-787F-534F-357A-B847EA49EA03}"/>
              </a:ext>
            </a:extLst>
          </xdr:cNvPr>
          <xdr:cNvSpPr/>
        </xdr:nvSpPr>
        <xdr:spPr>
          <a:xfrm>
            <a:off x="7480949" y="4726796"/>
            <a:ext cx="746960" cy="117307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7" name="ShpCAJ">
            <a:extLst>
              <a:ext uri="{FF2B5EF4-FFF2-40B4-BE49-F238E27FC236}">
                <a16:creationId xmlns:a16="http://schemas.microsoft.com/office/drawing/2014/main" id="{946C5E72-3F90-8170-67DB-2EA53E7307D9}"/>
              </a:ext>
            </a:extLst>
          </xdr:cNvPr>
          <xdr:cNvSpPr/>
        </xdr:nvSpPr>
        <xdr:spPr>
          <a:xfrm>
            <a:off x="5973771" y="2105917"/>
            <a:ext cx="574101" cy="1082842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8" name="ShpCAL">
            <a:extLst>
              <a:ext uri="{FF2B5EF4-FFF2-40B4-BE49-F238E27FC236}">
                <a16:creationId xmlns:a16="http://schemas.microsoft.com/office/drawing/2014/main" id="{239B5D58-F27C-D71C-AF7D-0AA2ABA70B9A}"/>
              </a:ext>
            </a:extLst>
          </xdr:cNvPr>
          <xdr:cNvSpPr/>
        </xdr:nvSpPr>
        <xdr:spPr>
          <a:xfrm>
            <a:off x="6758561" y="459342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9" name="ShpCUZ">
            <a:extLst>
              <a:ext uri="{FF2B5EF4-FFF2-40B4-BE49-F238E27FC236}">
                <a16:creationId xmlns:a16="http://schemas.microsoft.com/office/drawing/2014/main" id="{74634BCB-7716-EC3C-B607-1AD9846E1DBE}"/>
              </a:ext>
            </a:extLst>
          </xdr:cNvPr>
          <xdr:cNvSpPr/>
        </xdr:nvSpPr>
        <xdr:spPr>
          <a:xfrm>
            <a:off x="7861281" y="4383877"/>
            <a:ext cx="1276103" cy="144959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0" name="ShpHUV">
            <a:extLst>
              <a:ext uri="{FF2B5EF4-FFF2-40B4-BE49-F238E27FC236}">
                <a16:creationId xmlns:a16="http://schemas.microsoft.com/office/drawing/2014/main" id="{69E7BC4B-5763-4EC1-C02B-BD425728D2BF}"/>
              </a:ext>
            </a:extLst>
          </xdr:cNvPr>
          <xdr:cNvSpPr/>
        </xdr:nvSpPr>
        <xdr:spPr>
          <a:xfrm>
            <a:off x="7256368" y="4661719"/>
            <a:ext cx="496083" cy="740434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1" name="ShpICA">
            <a:extLst>
              <a:ext uri="{FF2B5EF4-FFF2-40B4-BE49-F238E27FC236}">
                <a16:creationId xmlns:a16="http://schemas.microsoft.com/office/drawing/2014/main" id="{29D60470-24E2-5673-7CB0-84B23E4DB6BC}"/>
              </a:ext>
            </a:extLst>
          </xdr:cNvPr>
          <xdr:cNvSpPr/>
        </xdr:nvSpPr>
        <xdr:spPr>
          <a:xfrm>
            <a:off x="7023983" y="5012873"/>
            <a:ext cx="578691" cy="823616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2" name="ShpJUN">
            <a:extLst>
              <a:ext uri="{FF2B5EF4-FFF2-40B4-BE49-F238E27FC236}">
                <a16:creationId xmlns:a16="http://schemas.microsoft.com/office/drawing/2014/main" id="{7947353C-3BBC-E10D-3FAA-D1DF1C6A389B}"/>
              </a:ext>
            </a:extLst>
          </xdr:cNvPr>
          <xdr:cNvSpPr/>
        </xdr:nvSpPr>
        <xdr:spPr>
          <a:xfrm>
            <a:off x="7012017" y="4199704"/>
            <a:ext cx="1035398" cy="69924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3" name="ShpLAL">
            <a:extLst>
              <a:ext uri="{FF2B5EF4-FFF2-40B4-BE49-F238E27FC236}">
                <a16:creationId xmlns:a16="http://schemas.microsoft.com/office/drawing/2014/main" id="{EB58A8BD-8BFC-D46E-427C-B4DF25669BF0}"/>
              </a:ext>
            </a:extLst>
          </xdr:cNvPr>
          <xdr:cNvSpPr/>
        </xdr:nvSpPr>
        <xdr:spPr>
          <a:xfrm>
            <a:off x="5884448" y="2917386"/>
            <a:ext cx="990031" cy="68651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4" name="ShpLAM">
            <a:extLst>
              <a:ext uri="{FF2B5EF4-FFF2-40B4-BE49-F238E27FC236}">
                <a16:creationId xmlns:a16="http://schemas.microsoft.com/office/drawing/2014/main" id="{FD44D7AA-0A35-5E57-E952-CADA13803B8D}"/>
              </a:ext>
            </a:extLst>
          </xdr:cNvPr>
          <xdr:cNvSpPr/>
        </xdr:nvSpPr>
        <xdr:spPr>
          <a:xfrm>
            <a:off x="5559309" y="2442934"/>
            <a:ext cx="524094" cy="53945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5" name="ShpLIM">
            <a:extLst>
              <a:ext uri="{FF2B5EF4-FFF2-40B4-BE49-F238E27FC236}">
                <a16:creationId xmlns:a16="http://schemas.microsoft.com/office/drawing/2014/main" id="{13520563-2475-7FD4-9178-62C84706839D}"/>
              </a:ext>
            </a:extLst>
          </xdr:cNvPr>
          <xdr:cNvSpPr/>
        </xdr:nvSpPr>
        <xdr:spPr>
          <a:xfrm>
            <a:off x="6509963" y="4060386"/>
            <a:ext cx="840510" cy="1052754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6" name="ShpLOR">
            <a:extLst>
              <a:ext uri="{FF2B5EF4-FFF2-40B4-BE49-F238E27FC236}">
                <a16:creationId xmlns:a16="http://schemas.microsoft.com/office/drawing/2014/main" id="{5D3A70A1-593F-040C-7CDC-DFC9BF2EB868}"/>
              </a:ext>
            </a:extLst>
          </xdr:cNvPr>
          <xdr:cNvSpPr/>
        </xdr:nvSpPr>
        <xdr:spPr>
          <a:xfrm>
            <a:off x="6537067" y="540809"/>
            <a:ext cx="2782096" cy="293985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7" name="ShpMAD">
            <a:extLst>
              <a:ext uri="{FF2B5EF4-FFF2-40B4-BE49-F238E27FC236}">
                <a16:creationId xmlns:a16="http://schemas.microsoft.com/office/drawing/2014/main" id="{100F4E20-CC13-1E7A-E996-B370CFC67DC4}"/>
              </a:ext>
            </a:extLst>
          </xdr:cNvPr>
          <xdr:cNvSpPr/>
        </xdr:nvSpPr>
        <xdr:spPr>
          <a:xfrm>
            <a:off x="8393702" y="3966537"/>
            <a:ext cx="1332580" cy="1181120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8" name="ShpMOQ">
            <a:extLst>
              <a:ext uri="{FF2B5EF4-FFF2-40B4-BE49-F238E27FC236}">
                <a16:creationId xmlns:a16="http://schemas.microsoft.com/office/drawing/2014/main" id="{9D483616-4158-9A86-976C-FF60DEE63628}"/>
              </a:ext>
            </a:extLst>
          </xdr:cNvPr>
          <xdr:cNvSpPr/>
        </xdr:nvSpPr>
        <xdr:spPr>
          <a:xfrm>
            <a:off x="8671209" y="6052320"/>
            <a:ext cx="556536" cy="614796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9" name="ShpPAS">
            <a:extLst>
              <a:ext uri="{FF2B5EF4-FFF2-40B4-BE49-F238E27FC236}">
                <a16:creationId xmlns:a16="http://schemas.microsoft.com/office/drawing/2014/main" id="{5A59236C-475D-ACAF-F678-FE39408C31FE}"/>
              </a:ext>
            </a:extLst>
          </xdr:cNvPr>
          <xdr:cNvSpPr/>
        </xdr:nvSpPr>
        <xdr:spPr>
          <a:xfrm>
            <a:off x="6914699" y="3840269"/>
            <a:ext cx="873681" cy="499780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0" name="ShpPIU">
            <a:extLst>
              <a:ext uri="{FF2B5EF4-FFF2-40B4-BE49-F238E27FC236}">
                <a16:creationId xmlns:a16="http://schemas.microsoft.com/office/drawing/2014/main" id="{6D9F200E-E683-073E-0F0E-BB1FE1F20802}"/>
              </a:ext>
            </a:extLst>
          </xdr:cNvPr>
          <xdr:cNvSpPr/>
        </xdr:nvSpPr>
        <xdr:spPr>
          <a:xfrm>
            <a:off x="5286586" y="1934997"/>
            <a:ext cx="736617" cy="796562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1" name="ShpPUN">
            <a:extLst>
              <a:ext uri="{FF2B5EF4-FFF2-40B4-BE49-F238E27FC236}">
                <a16:creationId xmlns:a16="http://schemas.microsoft.com/office/drawing/2014/main" id="{37EEBBAB-CE94-E085-7EC9-C202741C802C}"/>
              </a:ext>
            </a:extLst>
          </xdr:cNvPr>
          <xdr:cNvSpPr/>
        </xdr:nvSpPr>
        <xdr:spPr>
          <a:xfrm>
            <a:off x="8799833" y="5040419"/>
            <a:ext cx="856927" cy="1471520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2" name="ShpSAN">
            <a:extLst>
              <a:ext uri="{FF2B5EF4-FFF2-40B4-BE49-F238E27FC236}">
                <a16:creationId xmlns:a16="http://schemas.microsoft.com/office/drawing/2014/main" id="{BF237FE7-48BB-2898-869B-9AF9679C3373}"/>
              </a:ext>
            </a:extLst>
          </xdr:cNvPr>
          <xdr:cNvSpPr/>
        </xdr:nvSpPr>
        <xdr:spPr>
          <a:xfrm>
            <a:off x="6547306" y="2388659"/>
            <a:ext cx="826486" cy="111633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3" name="ShpTAC">
            <a:extLst>
              <a:ext uri="{FF2B5EF4-FFF2-40B4-BE49-F238E27FC236}">
                <a16:creationId xmlns:a16="http://schemas.microsoft.com/office/drawing/2014/main" id="{612CE425-549B-F359-4261-28BFE77F296A}"/>
              </a:ext>
            </a:extLst>
          </xdr:cNvPr>
          <xdr:cNvSpPr/>
        </xdr:nvSpPr>
        <xdr:spPr>
          <a:xfrm>
            <a:off x="8766359" y="6354869"/>
            <a:ext cx="638257" cy="510778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4" name="ShpTUM">
            <a:extLst>
              <a:ext uri="{FF2B5EF4-FFF2-40B4-BE49-F238E27FC236}">
                <a16:creationId xmlns:a16="http://schemas.microsoft.com/office/drawing/2014/main" id="{6F99812F-DD0B-FF7F-737D-C7CDD26EB543}"/>
              </a:ext>
            </a:extLst>
          </xdr:cNvPr>
          <xdr:cNvSpPr/>
        </xdr:nvSpPr>
        <xdr:spPr>
          <a:xfrm>
            <a:off x="5388794" y="1699049"/>
            <a:ext cx="323075" cy="266700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5" name="ShpUCA">
            <a:extLst>
              <a:ext uri="{FF2B5EF4-FFF2-40B4-BE49-F238E27FC236}">
                <a16:creationId xmlns:a16="http://schemas.microsoft.com/office/drawing/2014/main" id="{0F24DB50-D4BF-65F8-4F07-64A083BB8009}"/>
              </a:ext>
            </a:extLst>
          </xdr:cNvPr>
          <xdr:cNvSpPr/>
        </xdr:nvSpPr>
        <xdr:spPr>
          <a:xfrm>
            <a:off x="7165496" y="3055409"/>
            <a:ext cx="1939290" cy="1398395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6" name="SimAMA">
            <a:extLst>
              <a:ext uri="{FF2B5EF4-FFF2-40B4-BE49-F238E27FC236}">
                <a16:creationId xmlns:a16="http://schemas.microsoft.com/office/drawing/2014/main" id="{5E67EEEF-D71C-03A9-FD94-908B2F49394E}"/>
              </a:ext>
            </a:extLst>
          </xdr:cNvPr>
          <xdr:cNvSpPr/>
        </xdr:nvSpPr>
        <xdr:spPr>
          <a:xfrm>
            <a:off x="6077143" y="170972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47" name="SimANC">
            <a:extLst>
              <a:ext uri="{FF2B5EF4-FFF2-40B4-BE49-F238E27FC236}">
                <a16:creationId xmlns:a16="http://schemas.microsoft.com/office/drawing/2014/main" id="{032248F8-5315-7BF1-9D60-254A821FC1CD}"/>
              </a:ext>
            </a:extLst>
          </xdr:cNvPr>
          <xdr:cNvSpPr/>
        </xdr:nvSpPr>
        <xdr:spPr>
          <a:xfrm>
            <a:off x="6123736" y="3483820"/>
            <a:ext cx="92268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48" name="SimAPU">
            <a:extLst>
              <a:ext uri="{FF2B5EF4-FFF2-40B4-BE49-F238E27FC236}">
                <a16:creationId xmlns:a16="http://schemas.microsoft.com/office/drawing/2014/main" id="{409087C9-C743-1D75-E575-96F0D53D72A3}"/>
              </a:ext>
            </a:extLst>
          </xdr:cNvPr>
          <xdr:cNvSpPr/>
        </xdr:nvSpPr>
        <xdr:spPr>
          <a:xfrm>
            <a:off x="7884090" y="508720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49" name="SimARE">
            <a:extLst>
              <a:ext uri="{FF2B5EF4-FFF2-40B4-BE49-F238E27FC236}">
                <a16:creationId xmlns:a16="http://schemas.microsoft.com/office/drawing/2014/main" id="{FB6A8B0C-6E20-B7B0-DB25-1091F2E330B9}"/>
              </a:ext>
            </a:extLst>
          </xdr:cNvPr>
          <xdr:cNvSpPr/>
        </xdr:nvSpPr>
        <xdr:spPr>
          <a:xfrm>
            <a:off x="7928159" y="5858000"/>
            <a:ext cx="81412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0" name="SimAYA">
            <a:extLst>
              <a:ext uri="{FF2B5EF4-FFF2-40B4-BE49-F238E27FC236}">
                <a16:creationId xmlns:a16="http://schemas.microsoft.com/office/drawing/2014/main" id="{867E7A5D-314A-3936-7A52-F03E18E4606C}"/>
              </a:ext>
            </a:extLst>
          </xdr:cNvPr>
          <xdr:cNvSpPr/>
        </xdr:nvSpPr>
        <xdr:spPr>
          <a:xfrm>
            <a:off x="7395461" y="535247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1" name="SimCAJ">
            <a:extLst>
              <a:ext uri="{FF2B5EF4-FFF2-40B4-BE49-F238E27FC236}">
                <a16:creationId xmlns:a16="http://schemas.microsoft.com/office/drawing/2014/main" id="{3A76BDBC-7269-1051-4F3D-C3EC20561022}"/>
              </a:ext>
            </a:extLst>
          </xdr:cNvPr>
          <xdr:cNvSpPr/>
        </xdr:nvSpPr>
        <xdr:spPr>
          <a:xfrm>
            <a:off x="5861502" y="2587734"/>
            <a:ext cx="7998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2" name="SimCAL">
            <a:extLst>
              <a:ext uri="{FF2B5EF4-FFF2-40B4-BE49-F238E27FC236}">
                <a16:creationId xmlns:a16="http://schemas.microsoft.com/office/drawing/2014/main" id="{DFD40D73-4D96-0802-352C-20EA98C01368}"/>
              </a:ext>
            </a:extLst>
          </xdr:cNvPr>
          <xdr:cNvSpPr/>
        </xdr:nvSpPr>
        <xdr:spPr>
          <a:xfrm>
            <a:off x="6223525" y="4440796"/>
            <a:ext cx="720000" cy="5590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3" name="SimCUZ">
            <a:extLst>
              <a:ext uri="{FF2B5EF4-FFF2-40B4-BE49-F238E27FC236}">
                <a16:creationId xmlns:a16="http://schemas.microsoft.com/office/drawing/2014/main" id="{9FBB7BDB-D051-29B1-DA21-BF76FB861FCF}"/>
              </a:ext>
            </a:extLst>
          </xdr:cNvPr>
          <xdr:cNvSpPr/>
        </xdr:nvSpPr>
        <xdr:spPr>
          <a:xfrm>
            <a:off x="7863888" y="4670829"/>
            <a:ext cx="876276" cy="5638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4" name="SimHUV">
            <a:extLst>
              <a:ext uri="{FF2B5EF4-FFF2-40B4-BE49-F238E27FC236}">
                <a16:creationId xmlns:a16="http://schemas.microsoft.com/office/drawing/2014/main" id="{2E14B265-B777-330D-DBBC-A8079325EB57}"/>
              </a:ext>
            </a:extLst>
          </xdr:cNvPr>
          <xdr:cNvSpPr/>
        </xdr:nvSpPr>
        <xdr:spPr>
          <a:xfrm>
            <a:off x="7010939" y="4772150"/>
            <a:ext cx="8197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5" name="SimHUC">
            <a:extLst>
              <a:ext uri="{FF2B5EF4-FFF2-40B4-BE49-F238E27FC236}">
                <a16:creationId xmlns:a16="http://schemas.microsoft.com/office/drawing/2014/main" id="{B2FD2A06-9546-64F3-CCB6-EBB5E61FBF7E}"/>
              </a:ext>
            </a:extLst>
          </xdr:cNvPr>
          <xdr:cNvSpPr/>
        </xdr:nvSpPr>
        <xdr:spPr>
          <a:xfrm>
            <a:off x="6738557" y="3532195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6" name="SimICA">
            <a:extLst>
              <a:ext uri="{FF2B5EF4-FFF2-40B4-BE49-F238E27FC236}">
                <a16:creationId xmlns:a16="http://schemas.microsoft.com/office/drawing/2014/main" id="{52338B71-D236-F590-5EAB-FF0EB171326E}"/>
              </a:ext>
            </a:extLst>
          </xdr:cNvPr>
          <xdr:cNvSpPr/>
        </xdr:nvSpPr>
        <xdr:spPr>
          <a:xfrm>
            <a:off x="6853761" y="5121213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</a:t>
            </a:r>
          </a:p>
        </xdr:txBody>
      </xdr:sp>
      <xdr:sp macro="" textlink="">
        <xdr:nvSpPr>
          <xdr:cNvPr id="157" name="SimJUN">
            <a:extLst>
              <a:ext uri="{FF2B5EF4-FFF2-40B4-BE49-F238E27FC236}">
                <a16:creationId xmlns:a16="http://schemas.microsoft.com/office/drawing/2014/main" id="{B00DB50F-A307-8A73-5023-A64CA620CED8}"/>
              </a:ext>
            </a:extLst>
          </xdr:cNvPr>
          <xdr:cNvSpPr/>
        </xdr:nvSpPr>
        <xdr:spPr>
          <a:xfrm>
            <a:off x="7032387" y="4188044"/>
            <a:ext cx="936252" cy="5590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8" name="SimLAL">
            <a:extLst>
              <a:ext uri="{FF2B5EF4-FFF2-40B4-BE49-F238E27FC236}">
                <a16:creationId xmlns:a16="http://schemas.microsoft.com/office/drawing/2014/main" id="{A90D7A43-D26F-199D-6F60-9E3B7562F099}"/>
              </a:ext>
            </a:extLst>
          </xdr:cNvPr>
          <xdr:cNvSpPr/>
        </xdr:nvSpPr>
        <xdr:spPr>
          <a:xfrm>
            <a:off x="5613584" y="3026055"/>
            <a:ext cx="89447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59" name="SimLAM">
            <a:extLst>
              <a:ext uri="{FF2B5EF4-FFF2-40B4-BE49-F238E27FC236}">
                <a16:creationId xmlns:a16="http://schemas.microsoft.com/office/drawing/2014/main" id="{C36D0236-B695-34DE-3948-6886511290DC}"/>
              </a:ext>
            </a:extLst>
          </xdr:cNvPr>
          <xdr:cNvSpPr/>
        </xdr:nvSpPr>
        <xdr:spPr>
          <a:xfrm>
            <a:off x="5069417" y="2527344"/>
            <a:ext cx="925848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0" name="SimLIM">
            <a:extLst>
              <a:ext uri="{FF2B5EF4-FFF2-40B4-BE49-F238E27FC236}">
                <a16:creationId xmlns:a16="http://schemas.microsoft.com/office/drawing/2014/main" id="{244EBBA9-975E-622F-C4B6-7527C0A282D6}"/>
              </a:ext>
            </a:extLst>
          </xdr:cNvPr>
          <xdr:cNvSpPr/>
        </xdr:nvSpPr>
        <xdr:spPr>
          <a:xfrm>
            <a:off x="6452250" y="4015578"/>
            <a:ext cx="720000" cy="5638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1" name="SimLOR">
            <a:extLst>
              <a:ext uri="{FF2B5EF4-FFF2-40B4-BE49-F238E27FC236}">
                <a16:creationId xmlns:a16="http://schemas.microsoft.com/office/drawing/2014/main" id="{C4356E3F-A000-21C8-5A2B-DBE102940FF8}"/>
              </a:ext>
            </a:extLst>
          </xdr:cNvPr>
          <xdr:cNvSpPr/>
        </xdr:nvSpPr>
        <xdr:spPr>
          <a:xfrm>
            <a:off x="7200897" y="158939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2" name="SimMAD">
            <a:extLst>
              <a:ext uri="{FF2B5EF4-FFF2-40B4-BE49-F238E27FC236}">
                <a16:creationId xmlns:a16="http://schemas.microsoft.com/office/drawing/2014/main" id="{AFC8F76B-A2A7-5575-2492-43366A0CAC38}"/>
              </a:ext>
            </a:extLst>
          </xdr:cNvPr>
          <xdr:cNvSpPr/>
        </xdr:nvSpPr>
        <xdr:spPr>
          <a:xfrm>
            <a:off x="8574057" y="4350989"/>
            <a:ext cx="1017249" cy="5590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3" name="SimMOQ">
            <a:extLst>
              <a:ext uri="{FF2B5EF4-FFF2-40B4-BE49-F238E27FC236}">
                <a16:creationId xmlns:a16="http://schemas.microsoft.com/office/drawing/2014/main" id="{CDC0E008-5875-659A-B6AC-280E1F4C40D3}"/>
              </a:ext>
            </a:extLst>
          </xdr:cNvPr>
          <xdr:cNvSpPr/>
        </xdr:nvSpPr>
        <xdr:spPr>
          <a:xfrm>
            <a:off x="8567308" y="6005455"/>
            <a:ext cx="78370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4" name="SimPAS">
            <a:extLst>
              <a:ext uri="{FF2B5EF4-FFF2-40B4-BE49-F238E27FC236}">
                <a16:creationId xmlns:a16="http://schemas.microsoft.com/office/drawing/2014/main" id="{3935F33E-B88B-BA91-B595-03C0F814F019}"/>
              </a:ext>
            </a:extLst>
          </xdr:cNvPr>
          <xdr:cNvSpPr/>
        </xdr:nvSpPr>
        <xdr:spPr>
          <a:xfrm>
            <a:off x="7088838" y="3842062"/>
            <a:ext cx="77264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5" name="SimPIU">
            <a:extLst>
              <a:ext uri="{FF2B5EF4-FFF2-40B4-BE49-F238E27FC236}">
                <a16:creationId xmlns:a16="http://schemas.microsoft.com/office/drawing/2014/main" id="{1D7A59DC-5EE6-A7E2-FA47-FA02BEF8C2AF}"/>
              </a:ext>
            </a:extLst>
          </xdr:cNvPr>
          <xdr:cNvSpPr/>
        </xdr:nvSpPr>
        <xdr:spPr>
          <a:xfrm>
            <a:off x="5236627" y="2023421"/>
            <a:ext cx="73244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6" name="SimPUN">
            <a:extLst>
              <a:ext uri="{FF2B5EF4-FFF2-40B4-BE49-F238E27FC236}">
                <a16:creationId xmlns:a16="http://schemas.microsoft.com/office/drawing/2014/main" id="{A00682BB-1CE7-D82C-314C-7DCCB3334F63}"/>
              </a:ext>
            </a:extLst>
          </xdr:cNvPr>
          <xdr:cNvSpPr/>
        </xdr:nvSpPr>
        <xdr:spPr>
          <a:xfrm>
            <a:off x="8675957" y="5366051"/>
            <a:ext cx="106775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7" name="SimSAN">
            <a:extLst>
              <a:ext uri="{FF2B5EF4-FFF2-40B4-BE49-F238E27FC236}">
                <a16:creationId xmlns:a16="http://schemas.microsoft.com/office/drawing/2014/main" id="{72182733-BA2C-673E-5B26-A2C090EF7030}"/>
              </a:ext>
            </a:extLst>
          </xdr:cNvPr>
          <xdr:cNvSpPr/>
        </xdr:nvSpPr>
        <xdr:spPr>
          <a:xfrm>
            <a:off x="6462036" y="2696935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8" name="SimTUM">
            <a:extLst>
              <a:ext uri="{FF2B5EF4-FFF2-40B4-BE49-F238E27FC236}">
                <a16:creationId xmlns:a16="http://schemas.microsoft.com/office/drawing/2014/main" id="{4718EEE3-9119-1D78-540D-6F50DED82CE1}"/>
              </a:ext>
            </a:extLst>
          </xdr:cNvPr>
          <xdr:cNvSpPr/>
        </xdr:nvSpPr>
        <xdr:spPr>
          <a:xfrm>
            <a:off x="5161085" y="1339447"/>
            <a:ext cx="729525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69" name="SimUCA">
            <a:extLst>
              <a:ext uri="{FF2B5EF4-FFF2-40B4-BE49-F238E27FC236}">
                <a16:creationId xmlns:a16="http://schemas.microsoft.com/office/drawing/2014/main" id="{11430BF0-04AC-BC94-41C0-E9D859DECDAC}"/>
              </a:ext>
            </a:extLst>
          </xdr:cNvPr>
          <xdr:cNvSpPr/>
        </xdr:nvSpPr>
        <xdr:spPr>
          <a:xfrm>
            <a:off x="7570526" y="3556651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</xdr:grpSp>
    <xdr:clientData/>
  </xdr:twoCellAnchor>
  <xdr:twoCellAnchor>
    <xdr:from>
      <xdr:col>16</xdr:col>
      <xdr:colOff>603250</xdr:colOff>
      <xdr:row>144</xdr:row>
      <xdr:rowOff>127001</xdr:rowOff>
    </xdr:from>
    <xdr:to>
      <xdr:col>17</xdr:col>
      <xdr:colOff>326300</xdr:colOff>
      <xdr:row>146</xdr:row>
      <xdr:rowOff>127251</xdr:rowOff>
    </xdr:to>
    <xdr:sp macro="" textlink="">
      <xdr:nvSpPr>
        <xdr:cNvPr id="170" name="SimTAC">
          <a:extLst>
            <a:ext uri="{FF2B5EF4-FFF2-40B4-BE49-F238E27FC236}">
              <a16:creationId xmlns:a16="http://schemas.microsoft.com/office/drawing/2014/main" id="{157405AB-EAB9-4C9E-AFEE-4CBD4599C367}"/>
            </a:ext>
          </a:extLst>
        </xdr:cNvPr>
        <xdr:cNvSpPr/>
      </xdr:nvSpPr>
      <xdr:spPr>
        <a:xfrm>
          <a:off x="15224125" y="36645851"/>
          <a:ext cx="723175" cy="533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>
              <a:solidFill>
                <a:srgbClr val="000000"/>
              </a:solidFill>
              <a:latin typeface="Arial Narrow" panose="020B0606020202030204" pitchFamily="34" charset="0"/>
            </a:rPr>
            <a:t>Tacna</a:t>
          </a:r>
        </a:p>
        <a:p>
          <a:pPr algn="ctr"/>
          <a:r>
            <a:rPr lang="es-ES" sz="1000">
              <a:solidFill>
                <a:srgbClr val="000000"/>
              </a:solidFill>
              <a:latin typeface="Arial Narrow" panose="020B0606020202030204" pitchFamily="34" charset="0"/>
            </a:rPr>
            <a:t>0</a:t>
          </a:r>
        </a:p>
      </xdr:txBody>
    </xdr:sp>
    <xdr:clientData/>
  </xdr:twoCellAnchor>
  <xdr:twoCellAnchor>
    <xdr:from>
      <xdr:col>7</xdr:col>
      <xdr:colOff>206375</xdr:colOff>
      <xdr:row>122</xdr:row>
      <xdr:rowOff>174625</xdr:rowOff>
    </xdr:from>
    <xdr:to>
      <xdr:col>11</xdr:col>
      <xdr:colOff>468322</xdr:colOff>
      <xdr:row>146</xdr:row>
      <xdr:rowOff>81894</xdr:rowOff>
    </xdr:to>
    <xdr:grpSp>
      <xdr:nvGrpSpPr>
        <xdr:cNvPr id="171" name="Grupo 170">
          <a:extLst>
            <a:ext uri="{FF2B5EF4-FFF2-40B4-BE49-F238E27FC236}">
              <a16:creationId xmlns:a16="http://schemas.microsoft.com/office/drawing/2014/main" id="{EA6A876F-C273-49C3-A5F6-823B678323E6}"/>
            </a:ext>
          </a:extLst>
        </xdr:cNvPr>
        <xdr:cNvGrpSpPr/>
      </xdr:nvGrpSpPr>
      <xdr:grpSpPr>
        <a:xfrm>
          <a:off x="5487324" y="30702853"/>
          <a:ext cx="4602454" cy="6273345"/>
          <a:chOff x="5069417" y="540809"/>
          <a:chExt cx="4611697" cy="6384269"/>
        </a:xfrm>
      </xdr:grpSpPr>
      <xdr:sp macro="" textlink="">
        <xdr:nvSpPr>
          <xdr:cNvPr id="172" name="ShpHUC">
            <a:extLst>
              <a:ext uri="{FF2B5EF4-FFF2-40B4-BE49-F238E27FC236}">
                <a16:creationId xmlns:a16="http://schemas.microsoft.com/office/drawing/2014/main" id="{9E203A4A-53F0-5225-369C-1ECD6F9A237D}"/>
              </a:ext>
            </a:extLst>
          </xdr:cNvPr>
          <xdr:cNvSpPr/>
        </xdr:nvSpPr>
        <xdr:spPr>
          <a:xfrm>
            <a:off x="6717242" y="3404024"/>
            <a:ext cx="971550" cy="712470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3" name="ShpAMA">
            <a:extLst>
              <a:ext uri="{FF2B5EF4-FFF2-40B4-BE49-F238E27FC236}">
                <a16:creationId xmlns:a16="http://schemas.microsoft.com/office/drawing/2014/main" id="{93D4AA51-0ABD-CFD8-262F-EDFD172ED950}"/>
              </a:ext>
            </a:extLst>
          </xdr:cNvPr>
          <xdr:cNvSpPr/>
        </xdr:nvSpPr>
        <xdr:spPr>
          <a:xfrm>
            <a:off x="6199207" y="1531204"/>
            <a:ext cx="545224" cy="141121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4" name="ShpANC">
            <a:extLst>
              <a:ext uri="{FF2B5EF4-FFF2-40B4-BE49-F238E27FC236}">
                <a16:creationId xmlns:a16="http://schemas.microsoft.com/office/drawing/2014/main" id="{90994810-B6AC-D0FB-C30C-79893D10CE2B}"/>
              </a:ext>
            </a:extLst>
          </xdr:cNvPr>
          <xdr:cNvSpPr/>
        </xdr:nvSpPr>
        <xdr:spPr>
          <a:xfrm>
            <a:off x="6246746" y="3289022"/>
            <a:ext cx="666890" cy="927434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5" name="ShpAPU">
            <a:extLst>
              <a:ext uri="{FF2B5EF4-FFF2-40B4-BE49-F238E27FC236}">
                <a16:creationId xmlns:a16="http://schemas.microsoft.com/office/drawing/2014/main" id="{3374EF84-14CA-87CE-6077-9BDE5115DFB7}"/>
              </a:ext>
            </a:extLst>
          </xdr:cNvPr>
          <xdr:cNvSpPr/>
        </xdr:nvSpPr>
        <xdr:spPr>
          <a:xfrm>
            <a:off x="7896075" y="5073706"/>
            <a:ext cx="597492" cy="54159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6" name="ShpARE">
            <a:extLst>
              <a:ext uri="{FF2B5EF4-FFF2-40B4-BE49-F238E27FC236}">
                <a16:creationId xmlns:a16="http://schemas.microsoft.com/office/drawing/2014/main" id="{80705CBB-3DDF-6098-743E-A3631DD5F96D}"/>
              </a:ext>
            </a:extLst>
          </xdr:cNvPr>
          <xdr:cNvSpPr/>
        </xdr:nvSpPr>
        <xdr:spPr>
          <a:xfrm>
            <a:off x="7484649" y="5570009"/>
            <a:ext cx="1414058" cy="912395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7" name="ShpAYA">
            <a:extLst>
              <a:ext uri="{FF2B5EF4-FFF2-40B4-BE49-F238E27FC236}">
                <a16:creationId xmlns:a16="http://schemas.microsoft.com/office/drawing/2014/main" id="{553DE098-EA44-2B56-A151-F762BC1BEE6B}"/>
              </a:ext>
            </a:extLst>
          </xdr:cNvPr>
          <xdr:cNvSpPr/>
        </xdr:nvSpPr>
        <xdr:spPr>
          <a:xfrm>
            <a:off x="7464944" y="4707746"/>
            <a:ext cx="746960" cy="117307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8" name="ShpCAJ">
            <a:extLst>
              <a:ext uri="{FF2B5EF4-FFF2-40B4-BE49-F238E27FC236}">
                <a16:creationId xmlns:a16="http://schemas.microsoft.com/office/drawing/2014/main" id="{B271BC36-E3EA-AE04-B069-8E2587197D61}"/>
              </a:ext>
            </a:extLst>
          </xdr:cNvPr>
          <xdr:cNvSpPr/>
        </xdr:nvSpPr>
        <xdr:spPr>
          <a:xfrm>
            <a:off x="5973771" y="2105917"/>
            <a:ext cx="574101" cy="1082842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9" name="ShpCAL">
            <a:extLst>
              <a:ext uri="{FF2B5EF4-FFF2-40B4-BE49-F238E27FC236}">
                <a16:creationId xmlns:a16="http://schemas.microsoft.com/office/drawing/2014/main" id="{002D4B5B-7DDD-012A-6608-27A9AE8C0041}"/>
              </a:ext>
            </a:extLst>
          </xdr:cNvPr>
          <xdr:cNvSpPr/>
        </xdr:nvSpPr>
        <xdr:spPr>
          <a:xfrm>
            <a:off x="6758561" y="457437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0" name="ShpCUZ">
            <a:extLst>
              <a:ext uri="{FF2B5EF4-FFF2-40B4-BE49-F238E27FC236}">
                <a16:creationId xmlns:a16="http://schemas.microsoft.com/office/drawing/2014/main" id="{C16692A2-8462-CC9D-D914-5D22327D749E}"/>
              </a:ext>
            </a:extLst>
          </xdr:cNvPr>
          <xdr:cNvSpPr/>
        </xdr:nvSpPr>
        <xdr:spPr>
          <a:xfrm>
            <a:off x="7876400" y="4383877"/>
            <a:ext cx="1199903" cy="143054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1" name="ShpHUV">
            <a:extLst>
              <a:ext uri="{FF2B5EF4-FFF2-40B4-BE49-F238E27FC236}">
                <a16:creationId xmlns:a16="http://schemas.microsoft.com/office/drawing/2014/main" id="{67D3FBCC-1692-75C7-596D-1A98CCDAFA66}"/>
              </a:ext>
            </a:extLst>
          </xdr:cNvPr>
          <xdr:cNvSpPr/>
        </xdr:nvSpPr>
        <xdr:spPr>
          <a:xfrm>
            <a:off x="7240138" y="4642669"/>
            <a:ext cx="496083" cy="740434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2" name="ShpICA">
            <a:extLst>
              <a:ext uri="{FF2B5EF4-FFF2-40B4-BE49-F238E27FC236}">
                <a16:creationId xmlns:a16="http://schemas.microsoft.com/office/drawing/2014/main" id="{C0A38D8A-2F6C-8BFE-BD64-FF102C87ABB8}"/>
              </a:ext>
            </a:extLst>
          </xdr:cNvPr>
          <xdr:cNvSpPr/>
        </xdr:nvSpPr>
        <xdr:spPr>
          <a:xfrm>
            <a:off x="7024542" y="5002106"/>
            <a:ext cx="578691" cy="823616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3" name="ShpJUN">
            <a:extLst>
              <a:ext uri="{FF2B5EF4-FFF2-40B4-BE49-F238E27FC236}">
                <a16:creationId xmlns:a16="http://schemas.microsoft.com/office/drawing/2014/main" id="{A23ABB55-1C7F-7F06-ED22-C068C09667B0}"/>
              </a:ext>
            </a:extLst>
          </xdr:cNvPr>
          <xdr:cNvSpPr/>
        </xdr:nvSpPr>
        <xdr:spPr>
          <a:xfrm>
            <a:off x="6995787" y="4199704"/>
            <a:ext cx="1035398" cy="68019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ED7D1E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4" name="ShpLAL">
            <a:extLst>
              <a:ext uri="{FF2B5EF4-FFF2-40B4-BE49-F238E27FC236}">
                <a16:creationId xmlns:a16="http://schemas.microsoft.com/office/drawing/2014/main" id="{F50F7D40-48AD-1B98-51CE-AB758D37D984}"/>
              </a:ext>
            </a:extLst>
          </xdr:cNvPr>
          <xdr:cNvSpPr/>
        </xdr:nvSpPr>
        <xdr:spPr>
          <a:xfrm>
            <a:off x="5884448" y="2917386"/>
            <a:ext cx="990031" cy="68651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5" name="ShpLAM">
            <a:extLst>
              <a:ext uri="{FF2B5EF4-FFF2-40B4-BE49-F238E27FC236}">
                <a16:creationId xmlns:a16="http://schemas.microsoft.com/office/drawing/2014/main" id="{526F7B6C-1BD5-B345-00AF-2161E0C1A452}"/>
              </a:ext>
            </a:extLst>
          </xdr:cNvPr>
          <xdr:cNvSpPr/>
        </xdr:nvSpPr>
        <xdr:spPr>
          <a:xfrm>
            <a:off x="5559309" y="2442934"/>
            <a:ext cx="524094" cy="53945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6" name="ShpLIM">
            <a:extLst>
              <a:ext uri="{FF2B5EF4-FFF2-40B4-BE49-F238E27FC236}">
                <a16:creationId xmlns:a16="http://schemas.microsoft.com/office/drawing/2014/main" id="{35B22838-DB91-5729-ECE4-2997E0355800}"/>
              </a:ext>
            </a:extLst>
          </xdr:cNvPr>
          <xdr:cNvSpPr/>
        </xdr:nvSpPr>
        <xdr:spPr>
          <a:xfrm>
            <a:off x="6509963" y="4060386"/>
            <a:ext cx="840510" cy="1033704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7" name="ShpLOR">
            <a:extLst>
              <a:ext uri="{FF2B5EF4-FFF2-40B4-BE49-F238E27FC236}">
                <a16:creationId xmlns:a16="http://schemas.microsoft.com/office/drawing/2014/main" id="{0E9FED52-39E6-C60F-9C9A-8BE539D03170}"/>
              </a:ext>
            </a:extLst>
          </xdr:cNvPr>
          <xdr:cNvSpPr/>
        </xdr:nvSpPr>
        <xdr:spPr>
          <a:xfrm>
            <a:off x="6537067" y="540809"/>
            <a:ext cx="2705896" cy="293985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8" name="ShpMAD">
            <a:extLst>
              <a:ext uri="{FF2B5EF4-FFF2-40B4-BE49-F238E27FC236}">
                <a16:creationId xmlns:a16="http://schemas.microsoft.com/office/drawing/2014/main" id="{538A649B-DE4B-1B87-A066-98E19011757F}"/>
              </a:ext>
            </a:extLst>
          </xdr:cNvPr>
          <xdr:cNvSpPr/>
        </xdr:nvSpPr>
        <xdr:spPr>
          <a:xfrm>
            <a:off x="8393702" y="3966537"/>
            <a:ext cx="1256380" cy="1162070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9" name="ShpMOQ">
            <a:extLst>
              <a:ext uri="{FF2B5EF4-FFF2-40B4-BE49-F238E27FC236}">
                <a16:creationId xmlns:a16="http://schemas.microsoft.com/office/drawing/2014/main" id="{4E540CFC-226C-BB11-9340-03BF6BA6748F}"/>
              </a:ext>
            </a:extLst>
          </xdr:cNvPr>
          <xdr:cNvSpPr/>
        </xdr:nvSpPr>
        <xdr:spPr>
          <a:xfrm>
            <a:off x="8671209" y="6033270"/>
            <a:ext cx="480336" cy="614796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0" name="ShpPAS">
            <a:extLst>
              <a:ext uri="{FF2B5EF4-FFF2-40B4-BE49-F238E27FC236}">
                <a16:creationId xmlns:a16="http://schemas.microsoft.com/office/drawing/2014/main" id="{69DF12EC-80F9-6A7A-29EE-DCB8445BE58A}"/>
              </a:ext>
            </a:extLst>
          </xdr:cNvPr>
          <xdr:cNvSpPr/>
        </xdr:nvSpPr>
        <xdr:spPr>
          <a:xfrm>
            <a:off x="6914699" y="3840269"/>
            <a:ext cx="873681" cy="499780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1" name="ShpPIU">
            <a:extLst>
              <a:ext uri="{FF2B5EF4-FFF2-40B4-BE49-F238E27FC236}">
                <a16:creationId xmlns:a16="http://schemas.microsoft.com/office/drawing/2014/main" id="{1AA4C3A3-E93B-870C-5774-D8A4A70141B7}"/>
              </a:ext>
            </a:extLst>
          </xdr:cNvPr>
          <xdr:cNvSpPr/>
        </xdr:nvSpPr>
        <xdr:spPr>
          <a:xfrm>
            <a:off x="5286586" y="1934997"/>
            <a:ext cx="736617" cy="796562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2" name="ShpPUN">
            <a:extLst>
              <a:ext uri="{FF2B5EF4-FFF2-40B4-BE49-F238E27FC236}">
                <a16:creationId xmlns:a16="http://schemas.microsoft.com/office/drawing/2014/main" id="{2EFDC7B1-05B1-D0E4-5DC6-816016B45AC1}"/>
              </a:ext>
            </a:extLst>
          </xdr:cNvPr>
          <xdr:cNvSpPr/>
        </xdr:nvSpPr>
        <xdr:spPr>
          <a:xfrm>
            <a:off x="8799833" y="5021369"/>
            <a:ext cx="780727" cy="1471520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3" name="ShpSAN">
            <a:extLst>
              <a:ext uri="{FF2B5EF4-FFF2-40B4-BE49-F238E27FC236}">
                <a16:creationId xmlns:a16="http://schemas.microsoft.com/office/drawing/2014/main" id="{C9C9AAF8-D6A9-6F06-D66F-164F25FC653A}"/>
              </a:ext>
            </a:extLst>
          </xdr:cNvPr>
          <xdr:cNvSpPr/>
        </xdr:nvSpPr>
        <xdr:spPr>
          <a:xfrm>
            <a:off x="6533699" y="2388659"/>
            <a:ext cx="826486" cy="111633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4" name="ShpTAC">
            <a:extLst>
              <a:ext uri="{FF2B5EF4-FFF2-40B4-BE49-F238E27FC236}">
                <a16:creationId xmlns:a16="http://schemas.microsoft.com/office/drawing/2014/main" id="{3265F6DB-5A69-8545-B3A8-396D5D05F560}"/>
              </a:ext>
            </a:extLst>
          </xdr:cNvPr>
          <xdr:cNvSpPr/>
        </xdr:nvSpPr>
        <xdr:spPr>
          <a:xfrm>
            <a:off x="8766359" y="6335819"/>
            <a:ext cx="562057" cy="510778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5" name="ShpTUM">
            <a:extLst>
              <a:ext uri="{FF2B5EF4-FFF2-40B4-BE49-F238E27FC236}">
                <a16:creationId xmlns:a16="http://schemas.microsoft.com/office/drawing/2014/main" id="{3761CAB3-8261-D0D2-C628-D1FFDAF20EDF}"/>
              </a:ext>
            </a:extLst>
          </xdr:cNvPr>
          <xdr:cNvSpPr/>
        </xdr:nvSpPr>
        <xdr:spPr>
          <a:xfrm>
            <a:off x="5388794" y="1699049"/>
            <a:ext cx="323075" cy="266700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6" name="ShpUCA">
            <a:extLst>
              <a:ext uri="{FF2B5EF4-FFF2-40B4-BE49-F238E27FC236}">
                <a16:creationId xmlns:a16="http://schemas.microsoft.com/office/drawing/2014/main" id="{58A962FE-70DE-30BF-AC75-AF5F7EB432F1}"/>
              </a:ext>
            </a:extLst>
          </xdr:cNvPr>
          <xdr:cNvSpPr/>
        </xdr:nvSpPr>
        <xdr:spPr>
          <a:xfrm>
            <a:off x="7173779" y="3055409"/>
            <a:ext cx="1863090" cy="1398395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7" name="SimAMA">
            <a:extLst>
              <a:ext uri="{FF2B5EF4-FFF2-40B4-BE49-F238E27FC236}">
                <a16:creationId xmlns:a16="http://schemas.microsoft.com/office/drawing/2014/main" id="{AD9EC51F-C8D2-9D29-7F30-9397295E20B4}"/>
              </a:ext>
            </a:extLst>
          </xdr:cNvPr>
          <xdr:cNvSpPr/>
        </xdr:nvSpPr>
        <xdr:spPr>
          <a:xfrm>
            <a:off x="6077143" y="170972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51</a:t>
            </a:r>
          </a:p>
        </xdr:txBody>
      </xdr:sp>
      <xdr:sp macro="" textlink="">
        <xdr:nvSpPr>
          <xdr:cNvPr id="198" name="SimANC">
            <a:extLst>
              <a:ext uri="{FF2B5EF4-FFF2-40B4-BE49-F238E27FC236}">
                <a16:creationId xmlns:a16="http://schemas.microsoft.com/office/drawing/2014/main" id="{E10DD957-D7BB-C16C-9730-188C765C2DD4}"/>
              </a:ext>
            </a:extLst>
          </xdr:cNvPr>
          <xdr:cNvSpPr/>
        </xdr:nvSpPr>
        <xdr:spPr>
          <a:xfrm>
            <a:off x="6118409" y="3481956"/>
            <a:ext cx="92268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144</a:t>
            </a:r>
          </a:p>
        </xdr:txBody>
      </xdr:sp>
      <xdr:sp macro="" textlink="">
        <xdr:nvSpPr>
          <xdr:cNvPr id="199" name="SimAPU">
            <a:extLst>
              <a:ext uri="{FF2B5EF4-FFF2-40B4-BE49-F238E27FC236}">
                <a16:creationId xmlns:a16="http://schemas.microsoft.com/office/drawing/2014/main" id="{96C9CEC5-9102-3EE6-8599-5578BD4ED622}"/>
              </a:ext>
            </a:extLst>
          </xdr:cNvPr>
          <xdr:cNvSpPr/>
        </xdr:nvSpPr>
        <xdr:spPr>
          <a:xfrm>
            <a:off x="7884090" y="506815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119</a:t>
            </a:r>
          </a:p>
        </xdr:txBody>
      </xdr:sp>
      <xdr:sp macro="" textlink="">
        <xdr:nvSpPr>
          <xdr:cNvPr id="200" name="SimARE">
            <a:extLst>
              <a:ext uri="{FF2B5EF4-FFF2-40B4-BE49-F238E27FC236}">
                <a16:creationId xmlns:a16="http://schemas.microsoft.com/office/drawing/2014/main" id="{EA8A3B73-443B-28A0-B46C-AD522A2DD870}"/>
              </a:ext>
            </a:extLst>
          </xdr:cNvPr>
          <xdr:cNvSpPr/>
        </xdr:nvSpPr>
        <xdr:spPr>
          <a:xfrm>
            <a:off x="7996194" y="5716487"/>
            <a:ext cx="81412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189</a:t>
            </a:r>
          </a:p>
        </xdr:txBody>
      </xdr:sp>
      <xdr:sp macro="" textlink="">
        <xdr:nvSpPr>
          <xdr:cNvPr id="201" name="SimAYA">
            <a:extLst>
              <a:ext uri="{FF2B5EF4-FFF2-40B4-BE49-F238E27FC236}">
                <a16:creationId xmlns:a16="http://schemas.microsoft.com/office/drawing/2014/main" id="{C3116491-9004-873B-91D2-B6BE057C7EC6}"/>
              </a:ext>
            </a:extLst>
          </xdr:cNvPr>
          <xdr:cNvSpPr/>
        </xdr:nvSpPr>
        <xdr:spPr>
          <a:xfrm>
            <a:off x="7417572" y="5270494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77</a:t>
            </a:r>
          </a:p>
        </xdr:txBody>
      </xdr:sp>
      <xdr:sp macro="" textlink="">
        <xdr:nvSpPr>
          <xdr:cNvPr id="202" name="SimCAJ">
            <a:extLst>
              <a:ext uri="{FF2B5EF4-FFF2-40B4-BE49-F238E27FC236}">
                <a16:creationId xmlns:a16="http://schemas.microsoft.com/office/drawing/2014/main" id="{9DA3638C-283D-3077-A70E-77B78EE176B4}"/>
              </a:ext>
            </a:extLst>
          </xdr:cNvPr>
          <xdr:cNvSpPr/>
        </xdr:nvSpPr>
        <xdr:spPr>
          <a:xfrm>
            <a:off x="5861502" y="2587734"/>
            <a:ext cx="7998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120</a:t>
            </a:r>
          </a:p>
        </xdr:txBody>
      </xdr:sp>
      <xdr:sp macro="" textlink="">
        <xdr:nvSpPr>
          <xdr:cNvPr id="203" name="SimCAL">
            <a:extLst>
              <a:ext uri="{FF2B5EF4-FFF2-40B4-BE49-F238E27FC236}">
                <a16:creationId xmlns:a16="http://schemas.microsoft.com/office/drawing/2014/main" id="{C09C140E-DA5E-9479-0494-9CCB02A3C3AB}"/>
              </a:ext>
            </a:extLst>
          </xdr:cNvPr>
          <xdr:cNvSpPr/>
        </xdr:nvSpPr>
        <xdr:spPr>
          <a:xfrm>
            <a:off x="6223525" y="4440796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99</a:t>
            </a:r>
          </a:p>
        </xdr:txBody>
      </xdr:sp>
      <xdr:sp macro="" textlink="">
        <xdr:nvSpPr>
          <xdr:cNvPr id="204" name="SimCUZ">
            <a:extLst>
              <a:ext uri="{FF2B5EF4-FFF2-40B4-BE49-F238E27FC236}">
                <a16:creationId xmlns:a16="http://schemas.microsoft.com/office/drawing/2014/main" id="{8BCB36D8-9519-976E-4D94-3B68F0F3D170}"/>
              </a:ext>
            </a:extLst>
          </xdr:cNvPr>
          <xdr:cNvSpPr/>
        </xdr:nvSpPr>
        <xdr:spPr>
          <a:xfrm>
            <a:off x="7804358" y="4508908"/>
            <a:ext cx="87627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207</a:t>
            </a:r>
          </a:p>
        </xdr:txBody>
      </xdr:sp>
      <xdr:sp macro="" textlink="">
        <xdr:nvSpPr>
          <xdr:cNvPr id="205" name="SimHUV">
            <a:extLst>
              <a:ext uri="{FF2B5EF4-FFF2-40B4-BE49-F238E27FC236}">
                <a16:creationId xmlns:a16="http://schemas.microsoft.com/office/drawing/2014/main" id="{F3AF3E5C-9ED7-4E9A-4C95-9D081F0F3085}"/>
              </a:ext>
            </a:extLst>
          </xdr:cNvPr>
          <xdr:cNvSpPr/>
        </xdr:nvSpPr>
        <xdr:spPr>
          <a:xfrm>
            <a:off x="6994709" y="4753100"/>
            <a:ext cx="8197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18</a:t>
            </a:r>
          </a:p>
        </xdr:txBody>
      </xdr:sp>
      <xdr:sp macro="" textlink="">
        <xdr:nvSpPr>
          <xdr:cNvPr id="206" name="SimHUC">
            <a:extLst>
              <a:ext uri="{FF2B5EF4-FFF2-40B4-BE49-F238E27FC236}">
                <a16:creationId xmlns:a16="http://schemas.microsoft.com/office/drawing/2014/main" id="{8E8AC6BD-53A1-64C7-9DB1-E0AD8747C06F}"/>
              </a:ext>
            </a:extLst>
          </xdr:cNvPr>
          <xdr:cNvSpPr/>
        </xdr:nvSpPr>
        <xdr:spPr>
          <a:xfrm>
            <a:off x="6738557" y="3532195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45</a:t>
            </a:r>
          </a:p>
        </xdr:txBody>
      </xdr:sp>
      <xdr:sp macro="" textlink="">
        <xdr:nvSpPr>
          <xdr:cNvPr id="207" name="SimICA">
            <a:extLst>
              <a:ext uri="{FF2B5EF4-FFF2-40B4-BE49-F238E27FC236}">
                <a16:creationId xmlns:a16="http://schemas.microsoft.com/office/drawing/2014/main" id="{DE2199F6-E4BA-9656-3301-69263881DD0B}"/>
              </a:ext>
            </a:extLst>
          </xdr:cNvPr>
          <xdr:cNvSpPr/>
        </xdr:nvSpPr>
        <xdr:spPr>
          <a:xfrm>
            <a:off x="6826547" y="5102163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144</a:t>
            </a:r>
          </a:p>
        </xdr:txBody>
      </xdr:sp>
      <xdr:sp macro="" textlink="">
        <xdr:nvSpPr>
          <xdr:cNvPr id="208" name="SimJUN">
            <a:extLst>
              <a:ext uri="{FF2B5EF4-FFF2-40B4-BE49-F238E27FC236}">
                <a16:creationId xmlns:a16="http://schemas.microsoft.com/office/drawing/2014/main" id="{0AFCAC9E-AF8E-4AB8-84E1-96DC850F3478}"/>
              </a:ext>
            </a:extLst>
          </xdr:cNvPr>
          <xdr:cNvSpPr/>
        </xdr:nvSpPr>
        <xdr:spPr>
          <a:xfrm>
            <a:off x="6972857" y="4205052"/>
            <a:ext cx="93625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372</a:t>
            </a:r>
          </a:p>
        </xdr:txBody>
      </xdr:sp>
      <xdr:sp macro="" textlink="">
        <xdr:nvSpPr>
          <xdr:cNvPr id="209" name="SimLAL">
            <a:extLst>
              <a:ext uri="{FF2B5EF4-FFF2-40B4-BE49-F238E27FC236}">
                <a16:creationId xmlns:a16="http://schemas.microsoft.com/office/drawing/2014/main" id="{B508296F-4914-1620-074E-02CA42B00DB2}"/>
              </a:ext>
            </a:extLst>
          </xdr:cNvPr>
          <xdr:cNvSpPr/>
        </xdr:nvSpPr>
        <xdr:spPr>
          <a:xfrm>
            <a:off x="5735568" y="3093515"/>
            <a:ext cx="89447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210</a:t>
            </a:r>
          </a:p>
        </xdr:txBody>
      </xdr:sp>
      <xdr:sp macro="" textlink="">
        <xdr:nvSpPr>
          <xdr:cNvPr id="210" name="SimLAM">
            <a:extLst>
              <a:ext uri="{FF2B5EF4-FFF2-40B4-BE49-F238E27FC236}">
                <a16:creationId xmlns:a16="http://schemas.microsoft.com/office/drawing/2014/main" id="{BC7AED0F-C154-296C-AC18-12FF08A5975E}"/>
              </a:ext>
            </a:extLst>
          </xdr:cNvPr>
          <xdr:cNvSpPr/>
        </xdr:nvSpPr>
        <xdr:spPr>
          <a:xfrm>
            <a:off x="5069417" y="2527344"/>
            <a:ext cx="925848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68</a:t>
            </a:r>
          </a:p>
        </xdr:txBody>
      </xdr:sp>
      <xdr:sp macro="" textlink="">
        <xdr:nvSpPr>
          <xdr:cNvPr id="211" name="SimLIM">
            <a:extLst>
              <a:ext uri="{FF2B5EF4-FFF2-40B4-BE49-F238E27FC236}">
                <a16:creationId xmlns:a16="http://schemas.microsoft.com/office/drawing/2014/main" id="{1A50E6C5-5F58-CB32-0A2E-C3B91140401A}"/>
              </a:ext>
            </a:extLst>
          </xdr:cNvPr>
          <xdr:cNvSpPr/>
        </xdr:nvSpPr>
        <xdr:spPr>
          <a:xfrm>
            <a:off x="6457353" y="4044492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574</a:t>
            </a:r>
          </a:p>
        </xdr:txBody>
      </xdr:sp>
      <xdr:sp macro="" textlink="">
        <xdr:nvSpPr>
          <xdr:cNvPr id="212" name="SimLOR">
            <a:extLst>
              <a:ext uri="{FF2B5EF4-FFF2-40B4-BE49-F238E27FC236}">
                <a16:creationId xmlns:a16="http://schemas.microsoft.com/office/drawing/2014/main" id="{193C9A2A-3701-8BD1-5F72-2B2B1DF03DE1}"/>
              </a:ext>
            </a:extLst>
          </xdr:cNvPr>
          <xdr:cNvSpPr/>
        </xdr:nvSpPr>
        <xdr:spPr>
          <a:xfrm>
            <a:off x="7200897" y="1572390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33</a:t>
            </a:r>
          </a:p>
        </xdr:txBody>
      </xdr:sp>
      <xdr:sp macro="" textlink="">
        <xdr:nvSpPr>
          <xdr:cNvPr id="213" name="SimMAD">
            <a:extLst>
              <a:ext uri="{FF2B5EF4-FFF2-40B4-BE49-F238E27FC236}">
                <a16:creationId xmlns:a16="http://schemas.microsoft.com/office/drawing/2014/main" id="{38481E09-B0FE-48D5-24B0-6130122F73E6}"/>
              </a:ext>
            </a:extLst>
          </xdr:cNvPr>
          <xdr:cNvSpPr/>
        </xdr:nvSpPr>
        <xdr:spPr>
          <a:xfrm>
            <a:off x="8506288" y="4367539"/>
            <a:ext cx="94104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14" name="SimMOQ">
            <a:extLst>
              <a:ext uri="{FF2B5EF4-FFF2-40B4-BE49-F238E27FC236}">
                <a16:creationId xmlns:a16="http://schemas.microsoft.com/office/drawing/2014/main" id="{C30A750F-84F6-C21A-A2CB-F9D88B7C960B}"/>
              </a:ext>
            </a:extLst>
          </xdr:cNvPr>
          <xdr:cNvSpPr/>
        </xdr:nvSpPr>
        <xdr:spPr>
          <a:xfrm>
            <a:off x="8567308" y="5986405"/>
            <a:ext cx="70750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39</a:t>
            </a:r>
          </a:p>
        </xdr:txBody>
      </xdr:sp>
      <xdr:sp macro="" textlink="">
        <xdr:nvSpPr>
          <xdr:cNvPr id="215" name="SimPAS">
            <a:extLst>
              <a:ext uri="{FF2B5EF4-FFF2-40B4-BE49-F238E27FC236}">
                <a16:creationId xmlns:a16="http://schemas.microsoft.com/office/drawing/2014/main" id="{A19E4419-EB34-34B2-C0FE-366A13BCE8FE}"/>
              </a:ext>
            </a:extLst>
          </xdr:cNvPr>
          <xdr:cNvSpPr/>
        </xdr:nvSpPr>
        <xdr:spPr>
          <a:xfrm>
            <a:off x="7088838" y="3842062"/>
            <a:ext cx="77264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68</a:t>
            </a:r>
          </a:p>
        </xdr:txBody>
      </xdr:sp>
      <xdr:sp macro="" textlink="">
        <xdr:nvSpPr>
          <xdr:cNvPr id="216" name="SimPIU">
            <a:extLst>
              <a:ext uri="{FF2B5EF4-FFF2-40B4-BE49-F238E27FC236}">
                <a16:creationId xmlns:a16="http://schemas.microsoft.com/office/drawing/2014/main" id="{73C966A9-56AA-FF07-F8F4-EA7A97285E75}"/>
              </a:ext>
            </a:extLst>
          </xdr:cNvPr>
          <xdr:cNvSpPr/>
        </xdr:nvSpPr>
        <xdr:spPr>
          <a:xfrm>
            <a:off x="5236627" y="2023421"/>
            <a:ext cx="73244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82</a:t>
            </a:r>
          </a:p>
        </xdr:txBody>
      </xdr:sp>
      <xdr:sp macro="" textlink="">
        <xdr:nvSpPr>
          <xdr:cNvPr id="217" name="SimPUN">
            <a:extLst>
              <a:ext uri="{FF2B5EF4-FFF2-40B4-BE49-F238E27FC236}">
                <a16:creationId xmlns:a16="http://schemas.microsoft.com/office/drawing/2014/main" id="{94250821-7ED0-09F0-E087-EE97FFF653AA}"/>
              </a:ext>
            </a:extLst>
          </xdr:cNvPr>
          <xdr:cNvSpPr/>
        </xdr:nvSpPr>
        <xdr:spPr>
          <a:xfrm>
            <a:off x="8689564" y="5273865"/>
            <a:ext cx="99155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101</a:t>
            </a:r>
          </a:p>
        </xdr:txBody>
      </xdr:sp>
      <xdr:sp macro="" textlink="">
        <xdr:nvSpPr>
          <xdr:cNvPr id="218" name="SimSAN">
            <a:extLst>
              <a:ext uri="{FF2B5EF4-FFF2-40B4-BE49-F238E27FC236}">
                <a16:creationId xmlns:a16="http://schemas.microsoft.com/office/drawing/2014/main" id="{8B742FC1-F2FA-2451-C0DF-16DEA23A663E}"/>
              </a:ext>
            </a:extLst>
          </xdr:cNvPr>
          <xdr:cNvSpPr/>
        </xdr:nvSpPr>
        <xdr:spPr>
          <a:xfrm>
            <a:off x="6477343" y="2685029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94</a:t>
            </a:r>
          </a:p>
        </xdr:txBody>
      </xdr:sp>
      <xdr:sp macro="" textlink="">
        <xdr:nvSpPr>
          <xdr:cNvPr id="219" name="SimTUM">
            <a:extLst>
              <a:ext uri="{FF2B5EF4-FFF2-40B4-BE49-F238E27FC236}">
                <a16:creationId xmlns:a16="http://schemas.microsoft.com/office/drawing/2014/main" id="{17EB57C0-C0A8-BFA6-8463-B8D9BDE7B7EE}"/>
              </a:ext>
            </a:extLst>
          </xdr:cNvPr>
          <xdr:cNvSpPr/>
        </xdr:nvSpPr>
        <xdr:spPr>
          <a:xfrm>
            <a:off x="5161085" y="1339447"/>
            <a:ext cx="729525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42</a:t>
            </a:r>
          </a:p>
        </xdr:txBody>
      </xdr:sp>
      <xdr:sp macro="" textlink="">
        <xdr:nvSpPr>
          <xdr:cNvPr id="220" name="SimUCA">
            <a:extLst>
              <a:ext uri="{FF2B5EF4-FFF2-40B4-BE49-F238E27FC236}">
                <a16:creationId xmlns:a16="http://schemas.microsoft.com/office/drawing/2014/main" id="{7E654311-76CB-5C9A-09BF-19B984A928D1}"/>
              </a:ext>
            </a:extLst>
          </xdr:cNvPr>
          <xdr:cNvSpPr/>
        </xdr:nvSpPr>
        <xdr:spPr>
          <a:xfrm>
            <a:off x="7554296" y="3366153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44</a:t>
            </a:r>
          </a:p>
        </xdr:txBody>
      </xdr:sp>
      <xdr:sp macro="" textlink="">
        <xdr:nvSpPr>
          <xdr:cNvPr id="221" name="SimTAC">
            <a:extLst>
              <a:ext uri="{FF2B5EF4-FFF2-40B4-BE49-F238E27FC236}">
                <a16:creationId xmlns:a16="http://schemas.microsoft.com/office/drawing/2014/main" id="{4B10C6AE-F281-4044-3062-B70834DA6415}"/>
              </a:ext>
            </a:extLst>
          </xdr:cNvPr>
          <xdr:cNvSpPr/>
        </xdr:nvSpPr>
        <xdr:spPr>
          <a:xfrm>
            <a:off x="8693001" y="6385078"/>
            <a:ext cx="723175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113</a:t>
            </a:r>
          </a:p>
        </xdr:txBody>
      </xdr:sp>
    </xdr:grpSp>
    <xdr:clientData/>
  </xdr:twoCellAnchor>
  <xdr:twoCellAnchor>
    <xdr:from>
      <xdr:col>2</xdr:col>
      <xdr:colOff>285750</xdr:colOff>
      <xdr:row>16</xdr:row>
      <xdr:rowOff>190500</xdr:rowOff>
    </xdr:from>
    <xdr:to>
      <xdr:col>6</xdr:col>
      <xdr:colOff>925090</xdr:colOff>
      <xdr:row>41</xdr:row>
      <xdr:rowOff>14880</xdr:rowOff>
    </xdr:to>
    <xdr:grpSp>
      <xdr:nvGrpSpPr>
        <xdr:cNvPr id="222" name="Grupo 221">
          <a:extLst>
            <a:ext uri="{FF2B5EF4-FFF2-40B4-BE49-F238E27FC236}">
              <a16:creationId xmlns:a16="http://schemas.microsoft.com/office/drawing/2014/main" id="{FB18E70A-CCA1-493B-9090-5CBA7FD8C29E}"/>
            </a:ext>
          </a:extLst>
        </xdr:cNvPr>
        <xdr:cNvGrpSpPr/>
      </xdr:nvGrpSpPr>
      <xdr:grpSpPr>
        <a:xfrm>
          <a:off x="526889" y="2891259"/>
          <a:ext cx="4678423" cy="6540108"/>
          <a:chOff x="5256266" y="550629"/>
          <a:chExt cx="4687465" cy="6650630"/>
        </a:xfrm>
      </xdr:grpSpPr>
      <xdr:sp macro="" textlink="">
        <xdr:nvSpPr>
          <xdr:cNvPr id="223" name="ShpHUC">
            <a:extLst>
              <a:ext uri="{FF2B5EF4-FFF2-40B4-BE49-F238E27FC236}">
                <a16:creationId xmlns:a16="http://schemas.microsoft.com/office/drawing/2014/main" id="{8BFFCA27-AC5E-1CD9-9803-5123D7D2DEE4}"/>
              </a:ext>
            </a:extLst>
          </xdr:cNvPr>
          <xdr:cNvSpPr/>
        </xdr:nvSpPr>
        <xdr:spPr>
          <a:xfrm>
            <a:off x="6697602" y="3404024"/>
            <a:ext cx="971550" cy="712470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4" name="ShpAMA">
            <a:extLst>
              <a:ext uri="{FF2B5EF4-FFF2-40B4-BE49-F238E27FC236}">
                <a16:creationId xmlns:a16="http://schemas.microsoft.com/office/drawing/2014/main" id="{FA0877C5-E225-39BD-2F84-F695042183F6}"/>
              </a:ext>
            </a:extLst>
          </xdr:cNvPr>
          <xdr:cNvSpPr/>
        </xdr:nvSpPr>
        <xdr:spPr>
          <a:xfrm>
            <a:off x="6199207" y="1531204"/>
            <a:ext cx="545224" cy="141121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5" name="ShpANC">
            <a:extLst>
              <a:ext uri="{FF2B5EF4-FFF2-40B4-BE49-F238E27FC236}">
                <a16:creationId xmlns:a16="http://schemas.microsoft.com/office/drawing/2014/main" id="{A66858EC-D0C0-F6EC-916C-08857DD935B5}"/>
              </a:ext>
            </a:extLst>
          </xdr:cNvPr>
          <xdr:cNvSpPr/>
        </xdr:nvSpPr>
        <xdr:spPr>
          <a:xfrm>
            <a:off x="6246746" y="3289022"/>
            <a:ext cx="666890" cy="927434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6" name="ShpAPU">
            <a:extLst>
              <a:ext uri="{FF2B5EF4-FFF2-40B4-BE49-F238E27FC236}">
                <a16:creationId xmlns:a16="http://schemas.microsoft.com/office/drawing/2014/main" id="{69F7AC03-6CE6-B5BE-F950-E92887BBDB16}"/>
              </a:ext>
            </a:extLst>
          </xdr:cNvPr>
          <xdr:cNvSpPr/>
        </xdr:nvSpPr>
        <xdr:spPr>
          <a:xfrm>
            <a:off x="7902130" y="5111806"/>
            <a:ext cx="597492" cy="57969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7" name="ShpARE">
            <a:extLst>
              <a:ext uri="{FF2B5EF4-FFF2-40B4-BE49-F238E27FC236}">
                <a16:creationId xmlns:a16="http://schemas.microsoft.com/office/drawing/2014/main" id="{90D93F2E-1DD5-162D-51C8-18733398ECB5}"/>
              </a:ext>
            </a:extLst>
          </xdr:cNvPr>
          <xdr:cNvSpPr/>
        </xdr:nvSpPr>
        <xdr:spPr>
          <a:xfrm>
            <a:off x="7386449" y="5555082"/>
            <a:ext cx="1643836" cy="1102894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8" name="ShpAYA">
            <a:extLst>
              <a:ext uri="{FF2B5EF4-FFF2-40B4-BE49-F238E27FC236}">
                <a16:creationId xmlns:a16="http://schemas.microsoft.com/office/drawing/2014/main" id="{05EEC2F7-DAB4-BE95-9FB1-4E0082347973}"/>
              </a:ext>
            </a:extLst>
          </xdr:cNvPr>
          <xdr:cNvSpPr/>
        </xdr:nvSpPr>
        <xdr:spPr>
          <a:xfrm>
            <a:off x="7455124" y="4739791"/>
            <a:ext cx="746960" cy="124927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9" name="ShpCAJ">
            <a:extLst>
              <a:ext uri="{FF2B5EF4-FFF2-40B4-BE49-F238E27FC236}">
                <a16:creationId xmlns:a16="http://schemas.microsoft.com/office/drawing/2014/main" id="{15FACCB3-45CB-16E8-4495-7BADDF9E2276}"/>
              </a:ext>
            </a:extLst>
          </xdr:cNvPr>
          <xdr:cNvSpPr/>
        </xdr:nvSpPr>
        <xdr:spPr>
          <a:xfrm>
            <a:off x="5973771" y="2105917"/>
            <a:ext cx="574101" cy="1082842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0" name="ShpCAL">
            <a:extLst>
              <a:ext uri="{FF2B5EF4-FFF2-40B4-BE49-F238E27FC236}">
                <a16:creationId xmlns:a16="http://schemas.microsoft.com/office/drawing/2014/main" id="{4A37271C-FD5C-7BFB-126F-C48C05FDB65B}"/>
              </a:ext>
            </a:extLst>
          </xdr:cNvPr>
          <xdr:cNvSpPr/>
        </xdr:nvSpPr>
        <xdr:spPr>
          <a:xfrm>
            <a:off x="6758561" y="461247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1" name="ShpCUZ">
            <a:extLst>
              <a:ext uri="{FF2B5EF4-FFF2-40B4-BE49-F238E27FC236}">
                <a16:creationId xmlns:a16="http://schemas.microsoft.com/office/drawing/2014/main" id="{C821B06D-19D5-1CC3-CD4B-0231F235CEDF}"/>
              </a:ext>
            </a:extLst>
          </xdr:cNvPr>
          <xdr:cNvSpPr/>
        </xdr:nvSpPr>
        <xdr:spPr>
          <a:xfrm>
            <a:off x="7758560" y="4383877"/>
            <a:ext cx="1428503" cy="154484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2" name="ShpHUV">
            <a:extLst>
              <a:ext uri="{FF2B5EF4-FFF2-40B4-BE49-F238E27FC236}">
                <a16:creationId xmlns:a16="http://schemas.microsoft.com/office/drawing/2014/main" id="{25627BCF-6ADE-56C7-F266-16EFD503AADE}"/>
              </a:ext>
            </a:extLst>
          </xdr:cNvPr>
          <xdr:cNvSpPr/>
        </xdr:nvSpPr>
        <xdr:spPr>
          <a:xfrm>
            <a:off x="7240138" y="4696644"/>
            <a:ext cx="496083" cy="740434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3" name="ShpICA">
            <a:extLst>
              <a:ext uri="{FF2B5EF4-FFF2-40B4-BE49-F238E27FC236}">
                <a16:creationId xmlns:a16="http://schemas.microsoft.com/office/drawing/2014/main" id="{EE4962D8-0E45-5309-6918-456F3F7E7E4C}"/>
              </a:ext>
            </a:extLst>
          </xdr:cNvPr>
          <xdr:cNvSpPr/>
        </xdr:nvSpPr>
        <xdr:spPr>
          <a:xfrm>
            <a:off x="7024542" y="5040206"/>
            <a:ext cx="578691" cy="899816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4" name="ShpJUN">
            <a:extLst>
              <a:ext uri="{FF2B5EF4-FFF2-40B4-BE49-F238E27FC236}">
                <a16:creationId xmlns:a16="http://schemas.microsoft.com/office/drawing/2014/main" id="{E98B4483-E6BA-DEC4-1DEB-CE0DA301B1A5}"/>
              </a:ext>
            </a:extLst>
          </xdr:cNvPr>
          <xdr:cNvSpPr/>
        </xdr:nvSpPr>
        <xdr:spPr>
          <a:xfrm>
            <a:off x="6995787" y="4209524"/>
            <a:ext cx="1035398" cy="71829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C6590C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5" name="ShpLAL">
            <a:extLst>
              <a:ext uri="{FF2B5EF4-FFF2-40B4-BE49-F238E27FC236}">
                <a16:creationId xmlns:a16="http://schemas.microsoft.com/office/drawing/2014/main" id="{71AE6865-715E-0230-4A1F-0E82C149C7B0}"/>
              </a:ext>
            </a:extLst>
          </xdr:cNvPr>
          <xdr:cNvSpPr/>
        </xdr:nvSpPr>
        <xdr:spPr>
          <a:xfrm>
            <a:off x="5884448" y="2917386"/>
            <a:ext cx="990031" cy="68651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4B064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6" name="ShpLAM">
            <a:extLst>
              <a:ext uri="{FF2B5EF4-FFF2-40B4-BE49-F238E27FC236}">
                <a16:creationId xmlns:a16="http://schemas.microsoft.com/office/drawing/2014/main" id="{9A49FD73-92E6-09B3-6974-7DBCEB45C807}"/>
              </a:ext>
            </a:extLst>
          </xdr:cNvPr>
          <xdr:cNvSpPr/>
        </xdr:nvSpPr>
        <xdr:spPr>
          <a:xfrm>
            <a:off x="5559309" y="2442934"/>
            <a:ext cx="524094" cy="53945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7" name="ShpLIM">
            <a:extLst>
              <a:ext uri="{FF2B5EF4-FFF2-40B4-BE49-F238E27FC236}">
                <a16:creationId xmlns:a16="http://schemas.microsoft.com/office/drawing/2014/main" id="{2884B793-2C15-0776-1277-6AEFEE113253}"/>
              </a:ext>
            </a:extLst>
          </xdr:cNvPr>
          <xdr:cNvSpPr/>
        </xdr:nvSpPr>
        <xdr:spPr>
          <a:xfrm>
            <a:off x="6509963" y="4060386"/>
            <a:ext cx="840510" cy="1071804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8" name="ShpLOR">
            <a:extLst>
              <a:ext uri="{FF2B5EF4-FFF2-40B4-BE49-F238E27FC236}">
                <a16:creationId xmlns:a16="http://schemas.microsoft.com/office/drawing/2014/main" id="{3723B838-C350-1A17-684D-C3A30958C85A}"/>
              </a:ext>
            </a:extLst>
          </xdr:cNvPr>
          <xdr:cNvSpPr/>
        </xdr:nvSpPr>
        <xdr:spPr>
          <a:xfrm>
            <a:off x="6472254" y="550629"/>
            <a:ext cx="2930569" cy="293985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9" name="ShpMAD">
            <a:extLst>
              <a:ext uri="{FF2B5EF4-FFF2-40B4-BE49-F238E27FC236}">
                <a16:creationId xmlns:a16="http://schemas.microsoft.com/office/drawing/2014/main" id="{EA79A1DB-8E83-F5AB-E683-5B871AF69FAC}"/>
              </a:ext>
            </a:extLst>
          </xdr:cNvPr>
          <xdr:cNvSpPr/>
        </xdr:nvSpPr>
        <xdr:spPr>
          <a:xfrm>
            <a:off x="8356549" y="3980051"/>
            <a:ext cx="1484980" cy="1200170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0" name="ShpMOQ">
            <a:extLst>
              <a:ext uri="{FF2B5EF4-FFF2-40B4-BE49-F238E27FC236}">
                <a16:creationId xmlns:a16="http://schemas.microsoft.com/office/drawing/2014/main" id="{FE89B218-E6ED-7496-9111-236BA6A79484}"/>
              </a:ext>
            </a:extLst>
          </xdr:cNvPr>
          <xdr:cNvSpPr/>
        </xdr:nvSpPr>
        <xdr:spPr>
          <a:xfrm>
            <a:off x="8671209" y="6175850"/>
            <a:ext cx="708936" cy="729096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1" name="ShpPAS">
            <a:extLst>
              <a:ext uri="{FF2B5EF4-FFF2-40B4-BE49-F238E27FC236}">
                <a16:creationId xmlns:a16="http://schemas.microsoft.com/office/drawing/2014/main" id="{3443B1F3-F2B9-50F1-20CA-DF19600AEB1A}"/>
              </a:ext>
            </a:extLst>
          </xdr:cNvPr>
          <xdr:cNvSpPr/>
        </xdr:nvSpPr>
        <xdr:spPr>
          <a:xfrm>
            <a:off x="6914699" y="3840269"/>
            <a:ext cx="873681" cy="499780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2" name="ShpPIU">
            <a:extLst>
              <a:ext uri="{FF2B5EF4-FFF2-40B4-BE49-F238E27FC236}">
                <a16:creationId xmlns:a16="http://schemas.microsoft.com/office/drawing/2014/main" id="{43D804F4-8388-1B93-FD8E-9C9723759292}"/>
              </a:ext>
            </a:extLst>
          </xdr:cNvPr>
          <xdr:cNvSpPr/>
        </xdr:nvSpPr>
        <xdr:spPr>
          <a:xfrm>
            <a:off x="5286586" y="1934997"/>
            <a:ext cx="736617" cy="796562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3" name="ShpPUN">
            <a:extLst>
              <a:ext uri="{FF2B5EF4-FFF2-40B4-BE49-F238E27FC236}">
                <a16:creationId xmlns:a16="http://schemas.microsoft.com/office/drawing/2014/main" id="{B2CDC949-123E-D46F-0700-9E93581444D8}"/>
              </a:ext>
            </a:extLst>
          </xdr:cNvPr>
          <xdr:cNvSpPr/>
        </xdr:nvSpPr>
        <xdr:spPr>
          <a:xfrm>
            <a:off x="8799833" y="5059469"/>
            <a:ext cx="1009327" cy="1700120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4" name="ShpSAN">
            <a:extLst>
              <a:ext uri="{FF2B5EF4-FFF2-40B4-BE49-F238E27FC236}">
                <a16:creationId xmlns:a16="http://schemas.microsoft.com/office/drawing/2014/main" id="{85C74966-25D9-5706-EE58-7145EF321EBC}"/>
              </a:ext>
            </a:extLst>
          </xdr:cNvPr>
          <xdr:cNvSpPr/>
        </xdr:nvSpPr>
        <xdr:spPr>
          <a:xfrm>
            <a:off x="6533699" y="2388659"/>
            <a:ext cx="826486" cy="111633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5" name="ShpTAC">
            <a:extLst>
              <a:ext uri="{FF2B5EF4-FFF2-40B4-BE49-F238E27FC236}">
                <a16:creationId xmlns:a16="http://schemas.microsoft.com/office/drawing/2014/main" id="{F7C1E8AD-3AA8-1B95-921C-A1682D43F386}"/>
              </a:ext>
            </a:extLst>
          </xdr:cNvPr>
          <xdr:cNvSpPr/>
        </xdr:nvSpPr>
        <xdr:spPr>
          <a:xfrm>
            <a:off x="8766359" y="6564419"/>
            <a:ext cx="790657" cy="586978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6" name="ShpTUM">
            <a:extLst>
              <a:ext uri="{FF2B5EF4-FFF2-40B4-BE49-F238E27FC236}">
                <a16:creationId xmlns:a16="http://schemas.microsoft.com/office/drawing/2014/main" id="{B32891E3-FB17-8C55-0464-F5F819D23761}"/>
              </a:ext>
            </a:extLst>
          </xdr:cNvPr>
          <xdr:cNvSpPr/>
        </xdr:nvSpPr>
        <xdr:spPr>
          <a:xfrm>
            <a:off x="5388794" y="1699049"/>
            <a:ext cx="323075" cy="266700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7" name="ShpUCA">
            <a:extLst>
              <a:ext uri="{FF2B5EF4-FFF2-40B4-BE49-F238E27FC236}">
                <a16:creationId xmlns:a16="http://schemas.microsoft.com/office/drawing/2014/main" id="{C8D3487A-6F23-3885-F65E-9AEC01FE6924}"/>
              </a:ext>
            </a:extLst>
          </xdr:cNvPr>
          <xdr:cNvSpPr/>
        </xdr:nvSpPr>
        <xdr:spPr>
          <a:xfrm>
            <a:off x="7105039" y="3075049"/>
            <a:ext cx="2091690" cy="1398395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8" name="SimAMA">
            <a:extLst>
              <a:ext uri="{FF2B5EF4-FFF2-40B4-BE49-F238E27FC236}">
                <a16:creationId xmlns:a16="http://schemas.microsoft.com/office/drawing/2014/main" id="{99B3B364-B567-E37D-BB81-DF0E98F8018D}"/>
              </a:ext>
            </a:extLst>
          </xdr:cNvPr>
          <xdr:cNvSpPr/>
        </xdr:nvSpPr>
        <xdr:spPr>
          <a:xfrm>
            <a:off x="6067323" y="1841312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67</a:t>
            </a:r>
          </a:p>
        </xdr:txBody>
      </xdr:sp>
      <xdr:sp macro="" textlink="">
        <xdr:nvSpPr>
          <xdr:cNvPr id="249" name="SimANC">
            <a:extLst>
              <a:ext uri="{FF2B5EF4-FFF2-40B4-BE49-F238E27FC236}">
                <a16:creationId xmlns:a16="http://schemas.microsoft.com/office/drawing/2014/main" id="{874F14DA-620D-735C-912F-AB85F4044394}"/>
              </a:ext>
            </a:extLst>
          </xdr:cNvPr>
          <xdr:cNvSpPr/>
        </xdr:nvSpPr>
        <xdr:spPr>
          <a:xfrm>
            <a:off x="6096315" y="3502413"/>
            <a:ext cx="92268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136</a:t>
            </a:r>
          </a:p>
        </xdr:txBody>
      </xdr:sp>
      <xdr:sp macro="" textlink="">
        <xdr:nvSpPr>
          <xdr:cNvPr id="250" name="SimAPU">
            <a:extLst>
              <a:ext uri="{FF2B5EF4-FFF2-40B4-BE49-F238E27FC236}">
                <a16:creationId xmlns:a16="http://schemas.microsoft.com/office/drawing/2014/main" id="{2F5BFC6E-3FDC-1D20-0E9C-8EB8E77F58E5}"/>
              </a:ext>
            </a:extLst>
          </xdr:cNvPr>
          <xdr:cNvSpPr/>
        </xdr:nvSpPr>
        <xdr:spPr>
          <a:xfrm>
            <a:off x="7844812" y="5096438"/>
            <a:ext cx="720000" cy="5781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128</a:t>
            </a:r>
          </a:p>
        </xdr:txBody>
      </xdr:sp>
      <xdr:sp macro="" textlink="">
        <xdr:nvSpPr>
          <xdr:cNvPr id="251" name="SimARE">
            <a:extLst>
              <a:ext uri="{FF2B5EF4-FFF2-40B4-BE49-F238E27FC236}">
                <a16:creationId xmlns:a16="http://schemas.microsoft.com/office/drawing/2014/main" id="{A76CD54C-43DC-5204-79C5-C9556A886E4A}"/>
              </a:ext>
            </a:extLst>
          </xdr:cNvPr>
          <xdr:cNvSpPr/>
        </xdr:nvSpPr>
        <xdr:spPr>
          <a:xfrm>
            <a:off x="8043539" y="5757513"/>
            <a:ext cx="818057" cy="6543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167</a:t>
            </a:r>
          </a:p>
        </xdr:txBody>
      </xdr:sp>
      <xdr:sp macro="" textlink="">
        <xdr:nvSpPr>
          <xdr:cNvPr id="252" name="SimAYA">
            <a:extLst>
              <a:ext uri="{FF2B5EF4-FFF2-40B4-BE49-F238E27FC236}">
                <a16:creationId xmlns:a16="http://schemas.microsoft.com/office/drawing/2014/main" id="{59E42646-7BD1-4CAE-4FC7-5AB8D3CF601E}"/>
              </a:ext>
            </a:extLst>
          </xdr:cNvPr>
          <xdr:cNvSpPr/>
        </xdr:nvSpPr>
        <xdr:spPr>
          <a:xfrm>
            <a:off x="7431179" y="5250376"/>
            <a:ext cx="720000" cy="6162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87</a:t>
            </a:r>
          </a:p>
        </xdr:txBody>
      </xdr:sp>
      <xdr:sp macro="" textlink="">
        <xdr:nvSpPr>
          <xdr:cNvPr id="253" name="SimCAJ">
            <a:extLst>
              <a:ext uri="{FF2B5EF4-FFF2-40B4-BE49-F238E27FC236}">
                <a16:creationId xmlns:a16="http://schemas.microsoft.com/office/drawing/2014/main" id="{335C14AC-5B60-141F-6431-79A681686E37}"/>
              </a:ext>
            </a:extLst>
          </xdr:cNvPr>
          <xdr:cNvSpPr/>
        </xdr:nvSpPr>
        <xdr:spPr>
          <a:xfrm>
            <a:off x="5861502" y="2587734"/>
            <a:ext cx="7998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126</a:t>
            </a:r>
          </a:p>
        </xdr:txBody>
      </xdr:sp>
      <xdr:sp macro="" textlink="">
        <xdr:nvSpPr>
          <xdr:cNvPr id="254" name="SimCAL">
            <a:extLst>
              <a:ext uri="{FF2B5EF4-FFF2-40B4-BE49-F238E27FC236}">
                <a16:creationId xmlns:a16="http://schemas.microsoft.com/office/drawing/2014/main" id="{A53C5127-0E20-B43C-155C-FA5D5F46B780}"/>
              </a:ext>
            </a:extLst>
          </xdr:cNvPr>
          <xdr:cNvSpPr/>
        </xdr:nvSpPr>
        <xdr:spPr>
          <a:xfrm>
            <a:off x="6223525" y="4440796"/>
            <a:ext cx="720000" cy="5781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105</a:t>
            </a:r>
          </a:p>
        </xdr:txBody>
      </xdr:sp>
      <xdr:sp macro="" textlink="">
        <xdr:nvSpPr>
          <xdr:cNvPr id="255" name="SimCUZ">
            <a:extLst>
              <a:ext uri="{FF2B5EF4-FFF2-40B4-BE49-F238E27FC236}">
                <a16:creationId xmlns:a16="http://schemas.microsoft.com/office/drawing/2014/main" id="{3661EA56-9E57-19F0-743E-4D3BA1188333}"/>
              </a:ext>
            </a:extLst>
          </xdr:cNvPr>
          <xdr:cNvSpPr/>
        </xdr:nvSpPr>
        <xdr:spPr>
          <a:xfrm>
            <a:off x="7882914" y="4678590"/>
            <a:ext cx="876276" cy="56945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238</a:t>
            </a:r>
          </a:p>
        </xdr:txBody>
      </xdr:sp>
      <xdr:sp macro="" textlink="">
        <xdr:nvSpPr>
          <xdr:cNvPr id="256" name="SimHUV">
            <a:extLst>
              <a:ext uri="{FF2B5EF4-FFF2-40B4-BE49-F238E27FC236}">
                <a16:creationId xmlns:a16="http://schemas.microsoft.com/office/drawing/2014/main" id="{51DFAAA3-7560-BBCB-C4B1-1E94E7C103A9}"/>
              </a:ext>
            </a:extLst>
          </xdr:cNvPr>
          <xdr:cNvSpPr/>
        </xdr:nvSpPr>
        <xdr:spPr>
          <a:xfrm>
            <a:off x="7083085" y="4761741"/>
            <a:ext cx="8197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25</a:t>
            </a:r>
          </a:p>
        </xdr:txBody>
      </xdr:sp>
      <xdr:sp macro="" textlink="">
        <xdr:nvSpPr>
          <xdr:cNvPr id="257" name="SimHUC">
            <a:extLst>
              <a:ext uri="{FF2B5EF4-FFF2-40B4-BE49-F238E27FC236}">
                <a16:creationId xmlns:a16="http://schemas.microsoft.com/office/drawing/2014/main" id="{C17639E9-59B9-CC34-EE39-21333669CE6A}"/>
              </a:ext>
            </a:extLst>
          </xdr:cNvPr>
          <xdr:cNvSpPr/>
        </xdr:nvSpPr>
        <xdr:spPr>
          <a:xfrm>
            <a:off x="6738557" y="3532195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64</a:t>
            </a:r>
          </a:p>
        </xdr:txBody>
      </xdr:sp>
      <xdr:sp macro="" textlink="">
        <xdr:nvSpPr>
          <xdr:cNvPr id="258" name="SimICA">
            <a:extLst>
              <a:ext uri="{FF2B5EF4-FFF2-40B4-BE49-F238E27FC236}">
                <a16:creationId xmlns:a16="http://schemas.microsoft.com/office/drawing/2014/main" id="{CC77799B-F157-B12F-68B7-CD41C2A55B88}"/>
              </a:ext>
            </a:extLst>
          </xdr:cNvPr>
          <xdr:cNvSpPr/>
        </xdr:nvSpPr>
        <xdr:spPr>
          <a:xfrm>
            <a:off x="6924743" y="5232567"/>
            <a:ext cx="720000" cy="6162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172</a:t>
            </a:r>
          </a:p>
        </xdr:txBody>
      </xdr:sp>
      <xdr:sp macro="" textlink="">
        <xdr:nvSpPr>
          <xdr:cNvPr id="259" name="SimJUN">
            <a:extLst>
              <a:ext uri="{FF2B5EF4-FFF2-40B4-BE49-F238E27FC236}">
                <a16:creationId xmlns:a16="http://schemas.microsoft.com/office/drawing/2014/main" id="{7A586191-BFA3-541B-E11D-F1EE4122239C}"/>
              </a:ext>
            </a:extLst>
          </xdr:cNvPr>
          <xdr:cNvSpPr/>
        </xdr:nvSpPr>
        <xdr:spPr>
          <a:xfrm>
            <a:off x="7071053" y="4176996"/>
            <a:ext cx="936252" cy="57809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438</a:t>
            </a:r>
          </a:p>
        </xdr:txBody>
      </xdr:sp>
      <xdr:sp macro="" textlink="">
        <xdr:nvSpPr>
          <xdr:cNvPr id="260" name="SimLAL">
            <a:extLst>
              <a:ext uri="{FF2B5EF4-FFF2-40B4-BE49-F238E27FC236}">
                <a16:creationId xmlns:a16="http://schemas.microsoft.com/office/drawing/2014/main" id="{B4D104DA-49E8-ED4C-7DDE-CF926076F791}"/>
              </a:ext>
            </a:extLst>
          </xdr:cNvPr>
          <xdr:cNvSpPr/>
        </xdr:nvSpPr>
        <xdr:spPr>
          <a:xfrm>
            <a:off x="5701960" y="3069260"/>
            <a:ext cx="890543" cy="5360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280</a:t>
            </a:r>
          </a:p>
        </xdr:txBody>
      </xdr:sp>
      <xdr:sp macro="" textlink="">
        <xdr:nvSpPr>
          <xdr:cNvPr id="261" name="SimLIM">
            <a:extLst>
              <a:ext uri="{FF2B5EF4-FFF2-40B4-BE49-F238E27FC236}">
                <a16:creationId xmlns:a16="http://schemas.microsoft.com/office/drawing/2014/main" id="{664C8A8F-2448-27BC-BA5C-8BD9DADE2110}"/>
              </a:ext>
            </a:extLst>
          </xdr:cNvPr>
          <xdr:cNvSpPr/>
        </xdr:nvSpPr>
        <xdr:spPr>
          <a:xfrm>
            <a:off x="6481343" y="4118559"/>
            <a:ext cx="720000" cy="5781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>
                <a:solidFill>
                  <a:schemeClr val="bg1"/>
                </a:solidFill>
                <a:latin typeface="Arial Narrow" panose="020B0606020202030204" pitchFamily="34" charset="0"/>
              </a:rPr>
              <a:t>579</a:t>
            </a:r>
          </a:p>
        </xdr:txBody>
      </xdr:sp>
      <xdr:sp macro="" textlink="">
        <xdr:nvSpPr>
          <xdr:cNvPr id="262" name="SimLOR">
            <a:extLst>
              <a:ext uri="{FF2B5EF4-FFF2-40B4-BE49-F238E27FC236}">
                <a16:creationId xmlns:a16="http://schemas.microsoft.com/office/drawing/2014/main" id="{35FC495D-AEDA-7AE8-29FC-B2783A908FE6}"/>
              </a:ext>
            </a:extLst>
          </xdr:cNvPr>
          <xdr:cNvSpPr/>
        </xdr:nvSpPr>
        <xdr:spPr>
          <a:xfrm>
            <a:off x="7285345" y="1649545"/>
            <a:ext cx="723928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45</a:t>
            </a:r>
          </a:p>
        </xdr:txBody>
      </xdr:sp>
      <xdr:sp macro="" textlink="">
        <xdr:nvSpPr>
          <xdr:cNvPr id="263" name="SimMAD">
            <a:extLst>
              <a:ext uri="{FF2B5EF4-FFF2-40B4-BE49-F238E27FC236}">
                <a16:creationId xmlns:a16="http://schemas.microsoft.com/office/drawing/2014/main" id="{EBAB9AB9-8DF6-1DC6-975D-1E5FD5CF51C6}"/>
              </a:ext>
            </a:extLst>
          </xdr:cNvPr>
          <xdr:cNvSpPr/>
        </xdr:nvSpPr>
        <xdr:spPr>
          <a:xfrm>
            <a:off x="8544598" y="4383152"/>
            <a:ext cx="1169649" cy="57417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17</a:t>
            </a:r>
          </a:p>
        </xdr:txBody>
      </xdr:sp>
      <xdr:sp macro="" textlink="">
        <xdr:nvSpPr>
          <xdr:cNvPr id="264" name="SimMOQ">
            <a:extLst>
              <a:ext uri="{FF2B5EF4-FFF2-40B4-BE49-F238E27FC236}">
                <a16:creationId xmlns:a16="http://schemas.microsoft.com/office/drawing/2014/main" id="{92FD77D1-8932-6EEE-BCC1-C421FCEBA77C}"/>
              </a:ext>
            </a:extLst>
          </xdr:cNvPr>
          <xdr:cNvSpPr/>
        </xdr:nvSpPr>
        <xdr:spPr>
          <a:xfrm>
            <a:off x="8518210" y="6217361"/>
            <a:ext cx="936101" cy="6543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39</a:t>
            </a:r>
          </a:p>
        </xdr:txBody>
      </xdr:sp>
      <xdr:sp macro="" textlink="">
        <xdr:nvSpPr>
          <xdr:cNvPr id="265" name="SimPAS">
            <a:extLst>
              <a:ext uri="{FF2B5EF4-FFF2-40B4-BE49-F238E27FC236}">
                <a16:creationId xmlns:a16="http://schemas.microsoft.com/office/drawing/2014/main" id="{CD9E0A69-54E2-D0FF-F69E-93C8FD0B62C8}"/>
              </a:ext>
            </a:extLst>
          </xdr:cNvPr>
          <xdr:cNvSpPr/>
        </xdr:nvSpPr>
        <xdr:spPr>
          <a:xfrm>
            <a:off x="7088838" y="3842062"/>
            <a:ext cx="77264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85</a:t>
            </a:r>
          </a:p>
        </xdr:txBody>
      </xdr:sp>
      <xdr:sp macro="" textlink="">
        <xdr:nvSpPr>
          <xdr:cNvPr id="266" name="SimPIU">
            <a:extLst>
              <a:ext uri="{FF2B5EF4-FFF2-40B4-BE49-F238E27FC236}">
                <a16:creationId xmlns:a16="http://schemas.microsoft.com/office/drawing/2014/main" id="{6A4143E8-F78F-4E9A-63C8-6CDA4A890FDA}"/>
              </a:ext>
            </a:extLst>
          </xdr:cNvPr>
          <xdr:cNvSpPr/>
        </xdr:nvSpPr>
        <xdr:spPr>
          <a:xfrm>
            <a:off x="5256266" y="1993962"/>
            <a:ext cx="73244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76</a:t>
            </a:r>
          </a:p>
        </xdr:txBody>
      </xdr:sp>
      <xdr:sp macro="" textlink="">
        <xdr:nvSpPr>
          <xdr:cNvPr id="267" name="SimPUN">
            <a:extLst>
              <a:ext uri="{FF2B5EF4-FFF2-40B4-BE49-F238E27FC236}">
                <a16:creationId xmlns:a16="http://schemas.microsoft.com/office/drawing/2014/main" id="{659A2B56-579D-05BE-D5FE-5EC8564F002A}"/>
              </a:ext>
            </a:extLst>
          </xdr:cNvPr>
          <xdr:cNvSpPr/>
        </xdr:nvSpPr>
        <xdr:spPr>
          <a:xfrm>
            <a:off x="8723581" y="5341449"/>
            <a:ext cx="1220150" cy="5781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63</a:t>
            </a:r>
          </a:p>
        </xdr:txBody>
      </xdr:sp>
      <xdr:sp macro="" textlink="">
        <xdr:nvSpPr>
          <xdr:cNvPr id="268" name="SimSAN">
            <a:extLst>
              <a:ext uri="{FF2B5EF4-FFF2-40B4-BE49-F238E27FC236}">
                <a16:creationId xmlns:a16="http://schemas.microsoft.com/office/drawing/2014/main" id="{CD0BEDD1-6008-5A0B-8EF4-150F17AACA87}"/>
              </a:ext>
            </a:extLst>
          </xdr:cNvPr>
          <xdr:cNvSpPr/>
        </xdr:nvSpPr>
        <xdr:spPr>
          <a:xfrm>
            <a:off x="6611168" y="2622186"/>
            <a:ext cx="720000" cy="54392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106</a:t>
            </a:r>
          </a:p>
        </xdr:txBody>
      </xdr:sp>
      <xdr:sp macro="" textlink="">
        <xdr:nvSpPr>
          <xdr:cNvPr id="269" name="SimUCA">
            <a:extLst>
              <a:ext uri="{FF2B5EF4-FFF2-40B4-BE49-F238E27FC236}">
                <a16:creationId xmlns:a16="http://schemas.microsoft.com/office/drawing/2014/main" id="{B151172E-E1C9-6AEF-A14F-6CF8A3960CD1}"/>
              </a:ext>
            </a:extLst>
          </xdr:cNvPr>
          <xdr:cNvSpPr/>
        </xdr:nvSpPr>
        <xdr:spPr>
          <a:xfrm>
            <a:off x="7603394" y="3527194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41</a:t>
            </a:r>
          </a:p>
        </xdr:txBody>
      </xdr:sp>
      <xdr:sp macro="" textlink="">
        <xdr:nvSpPr>
          <xdr:cNvPr id="270" name="SimTAC">
            <a:extLst>
              <a:ext uri="{FF2B5EF4-FFF2-40B4-BE49-F238E27FC236}">
                <a16:creationId xmlns:a16="http://schemas.microsoft.com/office/drawing/2014/main" id="{8286DEAB-09CC-CF52-DB49-81B4742E3F70}"/>
              </a:ext>
            </a:extLst>
          </xdr:cNvPr>
          <xdr:cNvSpPr/>
        </xdr:nvSpPr>
        <xdr:spPr>
          <a:xfrm>
            <a:off x="8854180" y="6581131"/>
            <a:ext cx="721997" cy="62012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115</a:t>
            </a:r>
          </a:p>
        </xdr:txBody>
      </xdr:sp>
    </xdr:grpSp>
    <xdr:clientData/>
  </xdr:twoCellAnchor>
  <xdr:twoCellAnchor>
    <xdr:from>
      <xdr:col>2</xdr:col>
      <xdr:colOff>54429</xdr:colOff>
      <xdr:row>24</xdr:row>
      <xdr:rowOff>40821</xdr:rowOff>
    </xdr:from>
    <xdr:to>
      <xdr:col>2</xdr:col>
      <xdr:colOff>970458</xdr:colOff>
      <xdr:row>26</xdr:row>
      <xdr:rowOff>24753</xdr:rowOff>
    </xdr:to>
    <xdr:sp macro="" textlink="">
      <xdr:nvSpPr>
        <xdr:cNvPr id="271" name="SimLAM">
          <a:extLst>
            <a:ext uri="{FF2B5EF4-FFF2-40B4-BE49-F238E27FC236}">
              <a16:creationId xmlns:a16="http://schemas.microsoft.com/office/drawing/2014/main" id="{F9CAB4CE-A510-4B82-98D1-45628776C321}"/>
            </a:ext>
          </a:extLst>
        </xdr:cNvPr>
        <xdr:cNvSpPr/>
      </xdr:nvSpPr>
      <xdr:spPr>
        <a:xfrm>
          <a:off x="302079" y="4946196"/>
          <a:ext cx="916029" cy="5173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>
              <a:solidFill>
                <a:srgbClr val="000000"/>
              </a:solidFill>
              <a:latin typeface="Arial Narrow" panose="020B0606020202030204" pitchFamily="34" charset="0"/>
            </a:rPr>
            <a:t>Lambayeque</a:t>
          </a:r>
        </a:p>
        <a:p>
          <a:pPr algn="ctr"/>
          <a:r>
            <a:rPr lang="es-ES" sz="1000">
              <a:solidFill>
                <a:srgbClr val="000000"/>
              </a:solidFill>
              <a:latin typeface="Arial Narrow" panose="020B0606020202030204" pitchFamily="34" charset="0"/>
            </a:rPr>
            <a:t>60</a:t>
          </a:r>
        </a:p>
      </xdr:txBody>
    </xdr:sp>
    <xdr:clientData/>
  </xdr:twoCellAnchor>
  <xdr:twoCellAnchor>
    <xdr:from>
      <xdr:col>2</xdr:col>
      <xdr:colOff>68035</xdr:colOff>
      <xdr:row>19</xdr:row>
      <xdr:rowOff>149680</xdr:rowOff>
    </xdr:from>
    <xdr:to>
      <xdr:col>2</xdr:col>
      <xdr:colOff>787741</xdr:colOff>
      <xdr:row>21</xdr:row>
      <xdr:rowOff>137538</xdr:rowOff>
    </xdr:to>
    <xdr:sp macro="" textlink="">
      <xdr:nvSpPr>
        <xdr:cNvPr id="272" name="SimTUM">
          <a:extLst>
            <a:ext uri="{FF2B5EF4-FFF2-40B4-BE49-F238E27FC236}">
              <a16:creationId xmlns:a16="http://schemas.microsoft.com/office/drawing/2014/main" id="{A4CC54DA-46F8-48CD-8793-B3CB56AD8CB1}"/>
            </a:ext>
          </a:extLst>
        </xdr:cNvPr>
        <xdr:cNvSpPr/>
      </xdr:nvSpPr>
      <xdr:spPr>
        <a:xfrm>
          <a:off x="315685" y="3721555"/>
          <a:ext cx="719706" cy="5212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>
              <a:solidFill>
                <a:srgbClr val="000000"/>
              </a:solidFill>
              <a:latin typeface="Arial Narrow" panose="020B0606020202030204" pitchFamily="34" charset="0"/>
            </a:rPr>
            <a:t>Tumbes</a:t>
          </a:r>
        </a:p>
        <a:p>
          <a:pPr algn="ctr"/>
          <a:r>
            <a:rPr lang="es-ES" sz="1000">
              <a:solidFill>
                <a:srgbClr val="000000"/>
              </a:solidFill>
              <a:latin typeface="Arial Narrow" panose="020B0606020202030204" pitchFamily="34" charset="0"/>
            </a:rPr>
            <a:t>62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JOSELYNE%20L%20MM\trabajar%202026\BOLETIN%20ESTADISTICO-%20RESUMEN-MAPA\Resumen%20estadistico\Mayo%202026\Res&#250;menes%20Estad&#237;sticos%20-%20Mayo%202026.xlsx" TargetMode="External"/><Relationship Id="rId1" Type="http://schemas.openxmlformats.org/officeDocument/2006/relationships/externalLinkPath" Target="file:///D:\JOSELYNE%20L%20MM\trabajar%202026\BOLETIN%20ESTADISTICO-%20RESUMEN-MAPA\Resumen%20estadistico\Mayo%202026\Res&#250;menes%20Estad&#237;sticos%20-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5">
          <cell r="G55" t="str">
            <v>Total</v>
          </cell>
        </row>
      </sheetData>
      <sheetData sheetId="12">
        <row r="18">
          <cell r="R18" t="str">
            <v>Total</v>
          </cell>
        </row>
        <row r="19">
          <cell r="Q19" t="str">
            <v>Mayo</v>
          </cell>
          <cell r="R19">
            <v>698</v>
          </cell>
        </row>
        <row r="20">
          <cell r="Q20" t="str">
            <v>Abril</v>
          </cell>
          <cell r="R20">
            <v>401</v>
          </cell>
        </row>
        <row r="21">
          <cell r="Q21" t="str">
            <v>Marzo</v>
          </cell>
          <cell r="R21">
            <v>804</v>
          </cell>
        </row>
        <row r="22">
          <cell r="Q22" t="str">
            <v>Febrero</v>
          </cell>
          <cell r="R22">
            <v>1418</v>
          </cell>
        </row>
        <row r="51">
          <cell r="N51" t="str">
            <v>Total</v>
          </cell>
        </row>
        <row r="52">
          <cell r="M52" t="str">
            <v>MAM-03</v>
          </cell>
          <cell r="N52">
            <v>0</v>
          </cell>
        </row>
        <row r="53">
          <cell r="M53" t="str">
            <v>MAM-04</v>
          </cell>
          <cell r="N53">
            <v>0</v>
          </cell>
        </row>
        <row r="54">
          <cell r="M54" t="str">
            <v>MAM-05</v>
          </cell>
          <cell r="N54">
            <v>0</v>
          </cell>
        </row>
        <row r="55">
          <cell r="M55" t="str">
            <v>MAM-09</v>
          </cell>
          <cell r="N55">
            <v>0</v>
          </cell>
        </row>
        <row r="56">
          <cell r="M56" t="str">
            <v>MAM-10</v>
          </cell>
          <cell r="N56">
            <v>0</v>
          </cell>
        </row>
        <row r="57">
          <cell r="M57" t="str">
            <v>MAM-20</v>
          </cell>
          <cell r="N57">
            <v>0</v>
          </cell>
        </row>
        <row r="58">
          <cell r="M58" t="str">
            <v>MAM-21</v>
          </cell>
          <cell r="N58">
            <v>0</v>
          </cell>
        </row>
        <row r="59">
          <cell r="M59" t="str">
            <v>MAM-13</v>
          </cell>
          <cell r="N59">
            <v>21</v>
          </cell>
        </row>
        <row r="60">
          <cell r="M60" t="str">
            <v>MAM-08</v>
          </cell>
          <cell r="N60">
            <v>26</v>
          </cell>
        </row>
        <row r="61">
          <cell r="M61" t="str">
            <v>MAM-18</v>
          </cell>
          <cell r="N61">
            <v>29</v>
          </cell>
        </row>
        <row r="62">
          <cell r="M62" t="str">
            <v>MAM-01</v>
          </cell>
          <cell r="N62">
            <v>103</v>
          </cell>
        </row>
        <row r="63">
          <cell r="M63" t="str">
            <v>MAM-19</v>
          </cell>
          <cell r="N63">
            <v>123</v>
          </cell>
        </row>
        <row r="64">
          <cell r="M64" t="str">
            <v>MAM-16</v>
          </cell>
          <cell r="N64">
            <v>139</v>
          </cell>
        </row>
        <row r="65">
          <cell r="M65" t="str">
            <v>MAM-14</v>
          </cell>
          <cell r="N65">
            <v>153</v>
          </cell>
        </row>
        <row r="66">
          <cell r="M66" t="str">
            <v>MAM-17</v>
          </cell>
          <cell r="N66">
            <v>190</v>
          </cell>
        </row>
        <row r="67">
          <cell r="M67" t="str">
            <v>MAM-12</v>
          </cell>
          <cell r="N67">
            <v>208</v>
          </cell>
        </row>
        <row r="68">
          <cell r="M68" t="str">
            <v>MAM-02</v>
          </cell>
          <cell r="N68">
            <v>385</v>
          </cell>
        </row>
        <row r="69">
          <cell r="M69" t="str">
            <v>MAM-11</v>
          </cell>
          <cell r="N69">
            <v>521</v>
          </cell>
        </row>
        <row r="70">
          <cell r="M70" t="str">
            <v>MAM-06</v>
          </cell>
          <cell r="N70">
            <v>694</v>
          </cell>
        </row>
        <row r="71">
          <cell r="M71" t="str">
            <v>MAM-07</v>
          </cell>
          <cell r="N71">
            <v>729</v>
          </cell>
        </row>
        <row r="77">
          <cell r="H77" t="str">
            <v>Mujer</v>
          </cell>
          <cell r="I77">
            <v>0.87947695925214353</v>
          </cell>
        </row>
        <row r="78">
          <cell r="H78" t="str">
            <v>Hombre</v>
          </cell>
          <cell r="I78">
            <v>0.12052304074785651</v>
          </cell>
        </row>
        <row r="97">
          <cell r="P97" t="str">
            <v>MAM-02</v>
          </cell>
          <cell r="Q97" t="str">
            <v>MAM-07</v>
          </cell>
          <cell r="R97" t="str">
            <v>MAM-08</v>
          </cell>
        </row>
        <row r="98">
          <cell r="O98" t="str">
            <v>18 a 29 años</v>
          </cell>
          <cell r="P98">
            <v>206</v>
          </cell>
          <cell r="Q98">
            <v>721</v>
          </cell>
          <cell r="R98">
            <v>2</v>
          </cell>
        </row>
        <row r="99">
          <cell r="O99" t="str">
            <v>30 a 39 años</v>
          </cell>
          <cell r="P99">
            <v>180</v>
          </cell>
          <cell r="Q99">
            <v>1143</v>
          </cell>
          <cell r="R99">
            <v>2</v>
          </cell>
        </row>
        <row r="100">
          <cell r="O100" t="str">
            <v>40 a 49 años</v>
          </cell>
          <cell r="P100">
            <v>121</v>
          </cell>
          <cell r="Q100">
            <v>785</v>
          </cell>
          <cell r="R100">
            <v>1</v>
          </cell>
        </row>
        <row r="101">
          <cell r="O101" t="str">
            <v>50 a 59 años</v>
          </cell>
          <cell r="P101">
            <v>74</v>
          </cell>
          <cell r="Q101">
            <v>287</v>
          </cell>
          <cell r="R101">
            <v>0</v>
          </cell>
        </row>
        <row r="102">
          <cell r="O102" t="str">
            <v>60 años a más</v>
          </cell>
          <cell r="P102">
            <v>26</v>
          </cell>
          <cell r="Q102">
            <v>117</v>
          </cell>
          <cell r="R102">
            <v>0</v>
          </cell>
        </row>
        <row r="189">
          <cell r="E189" t="str">
            <v>Económica</v>
          </cell>
          <cell r="F189" t="str">
            <v>Emocional</v>
          </cell>
          <cell r="G189" t="str">
            <v>Cuidado de hijos e hijas</v>
          </cell>
          <cell r="H189" t="str">
            <v>Estudios</v>
          </cell>
          <cell r="I189" t="str">
            <v>Otro</v>
          </cell>
        </row>
        <row r="191">
          <cell r="C191" t="str">
            <v>Institución pública</v>
          </cell>
          <cell r="E191">
            <v>3</v>
          </cell>
          <cell r="F191">
            <v>5</v>
          </cell>
          <cell r="G191">
            <v>1</v>
          </cell>
          <cell r="H191">
            <v>0</v>
          </cell>
          <cell r="I191">
            <v>1</v>
          </cell>
        </row>
        <row r="192">
          <cell r="C192" t="str">
            <v>Institución privada</v>
          </cell>
          <cell r="E192">
            <v>0</v>
          </cell>
          <cell r="F192">
            <v>2</v>
          </cell>
          <cell r="G192">
            <v>1</v>
          </cell>
          <cell r="H192">
            <v>0</v>
          </cell>
          <cell r="I192">
            <v>2</v>
          </cell>
        </row>
        <row r="193">
          <cell r="C193" t="str">
            <v>Familiares/amigos</v>
          </cell>
          <cell r="E193">
            <v>583</v>
          </cell>
          <cell r="F193">
            <v>1475</v>
          </cell>
          <cell r="G193">
            <v>474</v>
          </cell>
          <cell r="H193">
            <v>46</v>
          </cell>
          <cell r="I193">
            <v>15</v>
          </cell>
        </row>
        <row r="202">
          <cell r="C202" t="str">
            <v>Víctima de violencia de pareja</v>
          </cell>
          <cell r="F202">
            <v>1221</v>
          </cell>
          <cell r="G202">
            <v>0</v>
          </cell>
        </row>
        <row r="203">
          <cell r="C203" t="str">
            <v>Víctima de violencia de expareja</v>
          </cell>
          <cell r="F203">
            <v>1832</v>
          </cell>
          <cell r="G203">
            <v>5</v>
          </cell>
        </row>
        <row r="210">
          <cell r="C210" t="str">
            <v>Leve</v>
          </cell>
          <cell r="F210">
            <v>676</v>
          </cell>
          <cell r="G210">
            <v>4</v>
          </cell>
        </row>
        <row r="211">
          <cell r="C211" t="str">
            <v>Moderado</v>
          </cell>
          <cell r="F211">
            <v>2377</v>
          </cell>
          <cell r="G211">
            <v>1</v>
          </cell>
        </row>
        <row r="218">
          <cell r="C218" t="str">
            <v>Económica</v>
          </cell>
          <cell r="F218">
            <v>14</v>
          </cell>
          <cell r="G218">
            <v>0</v>
          </cell>
        </row>
        <row r="219">
          <cell r="C219" t="str">
            <v>Psicológica</v>
          </cell>
          <cell r="F219">
            <v>1621</v>
          </cell>
          <cell r="G219">
            <v>2</v>
          </cell>
        </row>
        <row r="220">
          <cell r="C220" t="str">
            <v>Física</v>
          </cell>
          <cell r="F220">
            <v>159</v>
          </cell>
          <cell r="G220">
            <v>0</v>
          </cell>
        </row>
        <row r="221">
          <cell r="C221" t="str">
            <v>Económica y Psicológica</v>
          </cell>
          <cell r="F221">
            <v>87</v>
          </cell>
          <cell r="G221">
            <v>3</v>
          </cell>
        </row>
        <row r="222">
          <cell r="C222" t="str">
            <v>Económica y Física</v>
          </cell>
          <cell r="F222">
            <v>3</v>
          </cell>
          <cell r="G222">
            <v>0</v>
          </cell>
        </row>
        <row r="223">
          <cell r="C223" t="str">
            <v>Psicológica y Física</v>
          </cell>
          <cell r="F223">
            <v>1075</v>
          </cell>
          <cell r="G223">
            <v>0</v>
          </cell>
        </row>
        <row r="224">
          <cell r="C224" t="str">
            <v>Económica, Psicológica y Física</v>
          </cell>
          <cell r="F224">
            <v>94</v>
          </cell>
          <cell r="G224">
            <v>0</v>
          </cell>
        </row>
        <row r="247">
          <cell r="G247" t="str">
            <v>%</v>
          </cell>
        </row>
        <row r="248">
          <cell r="C248" t="str">
            <v>Sí</v>
          </cell>
          <cell r="G248">
            <v>1</v>
          </cell>
        </row>
        <row r="249">
          <cell r="C249" t="str">
            <v>No</v>
          </cell>
          <cell r="G249">
            <v>0</v>
          </cell>
        </row>
        <row r="284">
          <cell r="G284" t="str">
            <v>Total</v>
          </cell>
        </row>
        <row r="285">
          <cell r="C285" t="str">
            <v>No se detecta violencia - Puntaje de 8 a 14</v>
          </cell>
          <cell r="G285">
            <v>430</v>
          </cell>
        </row>
        <row r="286">
          <cell r="C286" t="str">
            <v>Sí se detecta violencia - Puntaje de 15 a 24</v>
          </cell>
          <cell r="G286">
            <v>12</v>
          </cell>
        </row>
        <row r="287">
          <cell r="C287" t="str">
            <v>Sí se detecta violencia - Puntaje mayor de 2 puntos</v>
          </cell>
          <cell r="G287">
            <v>4</v>
          </cell>
        </row>
        <row r="292">
          <cell r="G292" t="str">
            <v>Total</v>
          </cell>
        </row>
        <row r="293">
          <cell r="C293" t="str">
            <v>Ninguno</v>
          </cell>
          <cell r="G293">
            <v>394</v>
          </cell>
        </row>
        <row r="294">
          <cell r="C294" t="str">
            <v>Depresión leve</v>
          </cell>
          <cell r="G294">
            <v>44</v>
          </cell>
        </row>
        <row r="295">
          <cell r="C295" t="str">
            <v>Depresión moderada</v>
          </cell>
          <cell r="G295">
            <v>8</v>
          </cell>
        </row>
        <row r="296">
          <cell r="C296" t="str">
            <v>Depresión moderadamente grave</v>
          </cell>
          <cell r="G296">
            <v>0</v>
          </cell>
        </row>
        <row r="297">
          <cell r="C297" t="str">
            <v>Depresión grave</v>
          </cell>
          <cell r="G297">
            <v>0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71EF7-E62D-4F92-8B73-5AD57F9791DA}">
  <sheetPr>
    <tabColor theme="1" tint="0.249977111117893"/>
    <pageSetUpPr fitToPage="1"/>
  </sheetPr>
  <dimension ref="C4:S331"/>
  <sheetViews>
    <sheetView showGridLines="0" tabSelected="1" view="pageBreakPreview" zoomScale="79" zoomScaleNormal="70" zoomScaleSheetLayoutView="79" workbookViewId="0">
      <selection activeCell="A400" sqref="A400"/>
    </sheetView>
  </sheetViews>
  <sheetFormatPr baseColWidth="10" defaultRowHeight="15" x14ac:dyDescent="0.25"/>
  <cols>
    <col min="1" max="2" width="1.85546875" customWidth="1"/>
    <col min="3" max="3" width="15" customWidth="1"/>
    <col min="4" max="6" width="15.140625" customWidth="1"/>
    <col min="7" max="8" width="15" customWidth="1"/>
    <col min="9" max="9" width="20.140625" customWidth="1"/>
    <col min="10" max="18" width="15" customWidth="1"/>
    <col min="19" max="19" width="3.140625" customWidth="1"/>
  </cols>
  <sheetData>
    <row r="4" spans="3:19" ht="7.5" customHeight="1" x14ac:dyDescent="0.25"/>
    <row r="5" spans="3:19" ht="4.5" customHeight="1" x14ac:dyDescent="0.25"/>
    <row r="6" spans="3:19" s="3" customFormat="1" ht="15" customHeight="1" x14ac:dyDescent="0.4"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3:19" s="3" customFormat="1" ht="15" customHeight="1" x14ac:dyDescent="0.4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3:19" s="3" customFormat="1" ht="9.75" customHeight="1" x14ac:dyDescent="0.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3:19" s="3" customFormat="1" ht="15" customHeight="1" x14ac:dyDescent="0.4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3:19" ht="5.25" customHeight="1" x14ac:dyDescent="0.25"/>
    <row r="11" spans="3:19" ht="15" customHeight="1" x14ac:dyDescent="0.25">
      <c r="C11" s="4" t="s"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6"/>
    </row>
    <row r="12" spans="3:19" ht="15" customHeight="1" x14ac:dyDescent="0.25"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/>
    </row>
    <row r="13" spans="3:19" ht="6.75" customHeight="1" x14ac:dyDescent="0.25"/>
    <row r="14" spans="3:19" ht="27" customHeight="1" x14ac:dyDescent="0.25"/>
    <row r="15" spans="3:19" ht="9.75" customHeight="1" x14ac:dyDescent="0.25">
      <c r="C15" s="10" t="s">
        <v>1</v>
      </c>
      <c r="D15" s="10"/>
      <c r="E15" s="10"/>
      <c r="F15" s="10"/>
      <c r="G15" s="10"/>
      <c r="H15" s="10"/>
    </row>
    <row r="16" spans="3:19" ht="21" customHeight="1" x14ac:dyDescent="0.25">
      <c r="C16" s="10"/>
      <c r="D16" s="10"/>
      <c r="E16" s="10"/>
      <c r="F16" s="10"/>
      <c r="G16" s="10"/>
      <c r="H16" s="10"/>
    </row>
    <row r="17" spans="3:19" ht="21" customHeight="1" x14ac:dyDescent="0.25">
      <c r="C17" s="11"/>
      <c r="D17" s="11"/>
      <c r="E17" s="11"/>
      <c r="F17" s="11"/>
      <c r="G17" s="11"/>
      <c r="H17" s="11"/>
    </row>
    <row r="18" spans="3:19" ht="27" customHeight="1" x14ac:dyDescent="0.25">
      <c r="C18" s="11"/>
      <c r="D18" s="11"/>
      <c r="E18" s="11"/>
      <c r="F18" s="11"/>
      <c r="G18" s="11"/>
      <c r="H18" s="11"/>
      <c r="I18" s="12" t="s">
        <v>2</v>
      </c>
      <c r="J18" s="13" t="s">
        <v>3</v>
      </c>
      <c r="K18" s="14" t="s">
        <v>4</v>
      </c>
      <c r="M18" s="15" t="s">
        <v>5</v>
      </c>
      <c r="N18" s="13" t="s">
        <v>3</v>
      </c>
      <c r="O18" s="14" t="s">
        <v>4</v>
      </c>
      <c r="P18" s="11"/>
      <c r="Q18" s="16" t="s">
        <v>5</v>
      </c>
      <c r="R18" s="17" t="s">
        <v>3</v>
      </c>
      <c r="S18" s="17"/>
    </row>
    <row r="19" spans="3:19" ht="21.75" customHeight="1" x14ac:dyDescent="0.25">
      <c r="C19" s="11"/>
      <c r="D19" s="11"/>
      <c r="E19" s="11"/>
      <c r="F19" s="11"/>
      <c r="G19" s="11"/>
      <c r="H19" s="11"/>
      <c r="I19" s="18" t="s">
        <v>6</v>
      </c>
      <c r="J19" s="19">
        <v>67</v>
      </c>
      <c r="K19" s="20">
        <f>J19/J$44</f>
        <v>2.0174646190906354E-2</v>
      </c>
      <c r="M19" s="18" t="s">
        <v>7</v>
      </c>
      <c r="N19" s="19">
        <v>1418</v>
      </c>
      <c r="O19" s="20">
        <f>N19/N$23</f>
        <v>0.42697982535380907</v>
      </c>
      <c r="P19" s="11"/>
      <c r="Q19" s="16" t="s">
        <v>8</v>
      </c>
      <c r="R19" s="17">
        <v>698</v>
      </c>
      <c r="S19" s="17">
        <v>5</v>
      </c>
    </row>
    <row r="20" spans="3:19" ht="21" customHeight="1" x14ac:dyDescent="0.25">
      <c r="C20" s="11"/>
      <c r="D20" s="11"/>
      <c r="E20" s="11"/>
      <c r="F20" s="11"/>
      <c r="G20" s="11"/>
      <c r="H20" s="11"/>
      <c r="I20" s="18" t="s">
        <v>9</v>
      </c>
      <c r="J20" s="19">
        <v>136</v>
      </c>
      <c r="K20" s="20">
        <f t="shared" ref="K20:K43" si="0">J20/J$44</f>
        <v>4.0951520626317371E-2</v>
      </c>
      <c r="M20" s="18" t="s">
        <v>10</v>
      </c>
      <c r="N20" s="19">
        <v>804</v>
      </c>
      <c r="O20" s="20">
        <f t="shared" ref="O20:O22" si="1">N20/N$23</f>
        <v>0.24209575429087624</v>
      </c>
      <c r="P20" s="11"/>
      <c r="Q20" s="16" t="s">
        <v>11</v>
      </c>
      <c r="R20" s="17">
        <v>401</v>
      </c>
      <c r="S20" s="17">
        <v>4</v>
      </c>
    </row>
    <row r="21" spans="3:19" ht="21" customHeight="1" x14ac:dyDescent="0.25">
      <c r="C21" s="11"/>
      <c r="D21" s="11"/>
      <c r="E21" s="11"/>
      <c r="F21" s="11"/>
      <c r="G21" s="11"/>
      <c r="H21" s="11"/>
      <c r="I21" s="18" t="s">
        <v>12</v>
      </c>
      <c r="J21" s="19">
        <v>128</v>
      </c>
      <c r="K21" s="20">
        <f t="shared" si="0"/>
        <v>3.8542607648298706E-2</v>
      </c>
      <c r="M21" s="18" t="s">
        <v>11</v>
      </c>
      <c r="N21" s="19">
        <v>401</v>
      </c>
      <c r="O21" s="20">
        <f t="shared" si="1"/>
        <v>0.12074676302318579</v>
      </c>
      <c r="P21" s="11"/>
      <c r="Q21" s="16" t="s">
        <v>10</v>
      </c>
      <c r="R21" s="17">
        <v>804</v>
      </c>
      <c r="S21" s="17">
        <v>3</v>
      </c>
    </row>
    <row r="22" spans="3:19" ht="21" customHeight="1" thickBot="1" x14ac:dyDescent="0.3">
      <c r="C22" s="11"/>
      <c r="D22" s="11"/>
      <c r="E22" s="11"/>
      <c r="F22" s="11"/>
      <c r="G22" s="11"/>
      <c r="H22" s="11"/>
      <c r="I22" s="18" t="s">
        <v>13</v>
      </c>
      <c r="J22" s="19">
        <v>167</v>
      </c>
      <c r="K22" s="20">
        <f t="shared" si="0"/>
        <v>5.0286058416139714E-2</v>
      </c>
      <c r="M22" s="18" t="s">
        <v>8</v>
      </c>
      <c r="N22" s="19">
        <v>698</v>
      </c>
      <c r="O22" s="20">
        <f t="shared" si="1"/>
        <v>0.21017765733212887</v>
      </c>
      <c r="P22" s="11"/>
      <c r="Q22" s="16" t="s">
        <v>7</v>
      </c>
      <c r="R22" s="17">
        <v>1418</v>
      </c>
      <c r="S22" s="17">
        <v>2</v>
      </c>
    </row>
    <row r="23" spans="3:19" ht="21" customHeight="1" x14ac:dyDescent="0.25">
      <c r="C23" s="11"/>
      <c r="D23" s="11"/>
      <c r="E23" s="11"/>
      <c r="F23" s="11"/>
      <c r="G23" s="11"/>
      <c r="H23" s="11"/>
      <c r="I23" s="18" t="s">
        <v>14</v>
      </c>
      <c r="J23" s="19">
        <v>87</v>
      </c>
      <c r="K23" s="20">
        <f t="shared" si="0"/>
        <v>2.6196928635953028E-2</v>
      </c>
      <c r="M23" s="21" t="s">
        <v>3</v>
      </c>
      <c r="N23" s="22">
        <f>SUM(N19:N22)</f>
        <v>3321</v>
      </c>
      <c r="O23" s="23">
        <f>SUM(O19:O22)</f>
        <v>1</v>
      </c>
      <c r="P23" s="11"/>
      <c r="Q23" s="11"/>
    </row>
    <row r="24" spans="3:19" ht="21" customHeight="1" x14ac:dyDescent="0.25">
      <c r="C24" s="11"/>
      <c r="D24" s="11"/>
      <c r="E24" s="11"/>
      <c r="F24" s="11"/>
      <c r="G24" s="11"/>
      <c r="H24" s="11"/>
      <c r="I24" s="18" t="s">
        <v>15</v>
      </c>
      <c r="J24" s="19">
        <v>126</v>
      </c>
      <c r="K24" s="20">
        <f t="shared" si="0"/>
        <v>3.7940379403794036E-2</v>
      </c>
      <c r="P24" s="11"/>
      <c r="Q24" s="11"/>
    </row>
    <row r="25" spans="3:19" ht="21" customHeight="1" x14ac:dyDescent="0.25">
      <c r="C25" s="11"/>
      <c r="D25" s="11"/>
      <c r="E25" s="11"/>
      <c r="F25" s="11"/>
      <c r="G25" s="11"/>
      <c r="H25" s="11"/>
      <c r="I25" s="18" t="s">
        <v>16</v>
      </c>
      <c r="J25" s="19">
        <v>105</v>
      </c>
      <c r="K25" s="20">
        <f t="shared" si="0"/>
        <v>3.1616982836495035E-2</v>
      </c>
      <c r="P25" s="11"/>
      <c r="Q25" s="11"/>
    </row>
    <row r="26" spans="3:19" ht="21" customHeight="1" x14ac:dyDescent="0.25">
      <c r="C26" s="11"/>
      <c r="D26" s="11"/>
      <c r="E26" s="11"/>
      <c r="F26" s="11"/>
      <c r="G26" s="11"/>
      <c r="H26" s="11"/>
      <c r="I26" s="18" t="s">
        <v>17</v>
      </c>
      <c r="J26" s="19">
        <v>238</v>
      </c>
      <c r="K26" s="20">
        <f t="shared" si="0"/>
        <v>7.1665161096055405E-2</v>
      </c>
      <c r="P26" s="11"/>
      <c r="Q26" s="11"/>
    </row>
    <row r="27" spans="3:19" ht="21" customHeight="1" x14ac:dyDescent="0.25">
      <c r="C27" s="11"/>
      <c r="D27" s="11"/>
      <c r="E27" s="11"/>
      <c r="F27" s="11"/>
      <c r="G27" s="11"/>
      <c r="H27" s="11"/>
      <c r="I27" s="18" t="s">
        <v>18</v>
      </c>
      <c r="J27" s="19">
        <v>25</v>
      </c>
      <c r="K27" s="20">
        <f t="shared" si="0"/>
        <v>7.527853056308341E-3</v>
      </c>
      <c r="P27" s="11"/>
      <c r="Q27" s="11"/>
    </row>
    <row r="28" spans="3:19" ht="21" customHeight="1" x14ac:dyDescent="0.25">
      <c r="C28" s="11"/>
      <c r="D28" s="11"/>
      <c r="E28" s="11"/>
      <c r="F28" s="11"/>
      <c r="G28" s="11"/>
      <c r="H28" s="11"/>
      <c r="I28" s="18" t="s">
        <v>19</v>
      </c>
      <c r="J28" s="19">
        <v>64</v>
      </c>
      <c r="K28" s="20">
        <f t="shared" si="0"/>
        <v>1.9271303824149353E-2</v>
      </c>
      <c r="P28" s="11"/>
      <c r="Q28" s="11"/>
    </row>
    <row r="29" spans="3:19" ht="21" customHeight="1" x14ac:dyDescent="0.25">
      <c r="C29" s="11"/>
      <c r="D29" s="11"/>
      <c r="E29" s="11"/>
      <c r="F29" s="11"/>
      <c r="G29" s="11"/>
      <c r="H29" s="11"/>
      <c r="I29" s="18" t="s">
        <v>20</v>
      </c>
      <c r="J29" s="19">
        <v>172</v>
      </c>
      <c r="K29" s="20">
        <f t="shared" si="0"/>
        <v>5.1791629027401385E-2</v>
      </c>
      <c r="P29" s="11"/>
      <c r="Q29" s="11"/>
    </row>
    <row r="30" spans="3:19" ht="21" customHeight="1" x14ac:dyDescent="0.25">
      <c r="C30" s="11"/>
      <c r="D30" s="11"/>
      <c r="E30" s="11"/>
      <c r="F30" s="11"/>
      <c r="G30" s="11"/>
      <c r="H30" s="11"/>
      <c r="I30" s="18" t="s">
        <v>21</v>
      </c>
      <c r="J30" s="19">
        <v>438</v>
      </c>
      <c r="K30" s="20">
        <f t="shared" si="0"/>
        <v>0.13188798554652212</v>
      </c>
      <c r="P30" s="11"/>
      <c r="Q30" s="11"/>
    </row>
    <row r="31" spans="3:19" ht="21" customHeight="1" x14ac:dyDescent="0.25">
      <c r="C31" s="11"/>
      <c r="D31" s="11"/>
      <c r="E31" s="11"/>
      <c r="F31" s="11"/>
      <c r="G31" s="11"/>
      <c r="H31" s="11"/>
      <c r="I31" s="18" t="s">
        <v>22</v>
      </c>
      <c r="J31" s="19">
        <v>280</v>
      </c>
      <c r="K31" s="20">
        <f t="shared" si="0"/>
        <v>8.4311954230653421E-2</v>
      </c>
      <c r="O31" s="24"/>
    </row>
    <row r="32" spans="3:19" ht="21" customHeight="1" x14ac:dyDescent="0.25">
      <c r="C32" s="11"/>
      <c r="D32" s="11"/>
      <c r="E32" s="11"/>
      <c r="F32" s="11"/>
      <c r="G32" s="11"/>
      <c r="H32" s="11"/>
      <c r="I32" s="18" t="s">
        <v>23</v>
      </c>
      <c r="J32" s="19">
        <v>60</v>
      </c>
      <c r="K32" s="20">
        <f t="shared" si="0"/>
        <v>1.8066847335140017E-2</v>
      </c>
    </row>
    <row r="33" spans="3:17" ht="21" customHeight="1" x14ac:dyDescent="0.25">
      <c r="C33" s="11"/>
      <c r="D33" s="11"/>
      <c r="E33" s="11"/>
      <c r="F33" s="11"/>
      <c r="G33" s="11"/>
      <c r="H33" s="11"/>
      <c r="I33" s="18" t="s">
        <v>24</v>
      </c>
      <c r="J33" s="19">
        <v>579</v>
      </c>
      <c r="K33" s="20">
        <f t="shared" si="0"/>
        <v>0.17434507678410116</v>
      </c>
    </row>
    <row r="34" spans="3:17" ht="21" customHeight="1" x14ac:dyDescent="0.25">
      <c r="C34" s="11"/>
      <c r="D34" s="11"/>
      <c r="E34" s="11"/>
      <c r="F34" s="11"/>
      <c r="G34" s="11"/>
      <c r="H34" s="11"/>
      <c r="I34" s="18" t="s">
        <v>25</v>
      </c>
      <c r="J34" s="19">
        <v>45</v>
      </c>
      <c r="K34" s="20">
        <f t="shared" si="0"/>
        <v>1.3550135501355014E-2</v>
      </c>
      <c r="M34" s="25" t="s">
        <v>26</v>
      </c>
      <c r="N34" s="25"/>
      <c r="O34" s="25"/>
      <c r="P34" s="13" t="s">
        <v>3</v>
      </c>
      <c r="Q34" s="26" t="s">
        <v>4</v>
      </c>
    </row>
    <row r="35" spans="3:17" ht="21" customHeight="1" x14ac:dyDescent="0.25">
      <c r="C35" s="11"/>
      <c r="D35" s="11"/>
      <c r="E35" s="11"/>
      <c r="F35" s="11"/>
      <c r="G35" s="11"/>
      <c r="H35" s="11"/>
      <c r="I35" s="18" t="s">
        <v>27</v>
      </c>
      <c r="J35" s="19">
        <v>17</v>
      </c>
      <c r="K35" s="20">
        <f t="shared" si="0"/>
        <v>5.1189400782896714E-3</v>
      </c>
      <c r="M35" s="18" t="s">
        <v>28</v>
      </c>
      <c r="N35" s="18"/>
      <c r="O35" s="18"/>
      <c r="P35" s="19">
        <v>219</v>
      </c>
      <c r="Q35" s="20">
        <f>P35/P$39</f>
        <v>6.5943992773261059E-2</v>
      </c>
    </row>
    <row r="36" spans="3:17" ht="21" customHeight="1" x14ac:dyDescent="0.25">
      <c r="C36" s="11"/>
      <c r="D36" s="11"/>
      <c r="E36" s="11"/>
      <c r="F36" s="11"/>
      <c r="G36" s="11"/>
      <c r="H36" s="11"/>
      <c r="I36" s="18" t="s">
        <v>29</v>
      </c>
      <c r="J36" s="19">
        <v>39</v>
      </c>
      <c r="K36" s="20">
        <f t="shared" si="0"/>
        <v>1.1743450767841012E-2</v>
      </c>
      <c r="M36" s="18" t="s">
        <v>30</v>
      </c>
      <c r="N36" s="18"/>
      <c r="O36" s="18"/>
      <c r="P36" s="19">
        <v>2868</v>
      </c>
      <c r="Q36" s="20">
        <f t="shared" ref="Q36:Q38" si="2">P36/P$39</f>
        <v>0.86359530261969286</v>
      </c>
    </row>
    <row r="37" spans="3:17" ht="21" customHeight="1" x14ac:dyDescent="0.25">
      <c r="C37" s="11"/>
      <c r="D37" s="11"/>
      <c r="E37" s="11"/>
      <c r="F37" s="11"/>
      <c r="G37" s="11"/>
      <c r="H37" s="11"/>
      <c r="I37" s="18" t="s">
        <v>31</v>
      </c>
      <c r="J37" s="19">
        <v>85</v>
      </c>
      <c r="K37" s="20">
        <f t="shared" si="0"/>
        <v>2.5594700391448358E-2</v>
      </c>
      <c r="M37" s="18" t="s">
        <v>32</v>
      </c>
      <c r="N37" s="18"/>
      <c r="O37" s="18"/>
      <c r="P37" s="19">
        <v>234</v>
      </c>
      <c r="Q37" s="20">
        <f t="shared" si="2"/>
        <v>7.0460704607046065E-2</v>
      </c>
    </row>
    <row r="38" spans="3:17" ht="21" customHeight="1" thickBot="1" x14ac:dyDescent="0.3">
      <c r="F38" s="11"/>
      <c r="G38" s="11"/>
      <c r="H38" s="11"/>
      <c r="I38" s="18" t="s">
        <v>33</v>
      </c>
      <c r="J38" s="19">
        <v>76</v>
      </c>
      <c r="K38" s="20">
        <f t="shared" si="0"/>
        <v>2.2884673291177358E-2</v>
      </c>
      <c r="M38" s="18" t="s">
        <v>34</v>
      </c>
      <c r="N38" s="18"/>
      <c r="O38" s="18"/>
      <c r="P38" s="19">
        <v>0</v>
      </c>
      <c r="Q38" s="20">
        <f t="shared" si="2"/>
        <v>0</v>
      </c>
    </row>
    <row r="39" spans="3:17" ht="21" customHeight="1" x14ac:dyDescent="0.25">
      <c r="C39" s="27" t="s">
        <v>35</v>
      </c>
      <c r="D39" s="28" t="s">
        <v>36</v>
      </c>
      <c r="E39" s="29"/>
      <c r="F39" s="11"/>
      <c r="G39" s="11"/>
      <c r="H39" s="11"/>
      <c r="I39" s="18" t="s">
        <v>37</v>
      </c>
      <c r="J39" s="19">
        <v>63</v>
      </c>
      <c r="K39" s="20">
        <f t="shared" si="0"/>
        <v>1.8970189701897018E-2</v>
      </c>
      <c r="M39" s="21" t="s">
        <v>3</v>
      </c>
      <c r="N39" s="30"/>
      <c r="O39" s="30"/>
      <c r="P39" s="22">
        <f>SUM(P35:P38)</f>
        <v>3321</v>
      </c>
      <c r="Q39" s="23">
        <f>SUM(Q35:Q38)</f>
        <v>1</v>
      </c>
    </row>
    <row r="40" spans="3:17" ht="21" customHeight="1" x14ac:dyDescent="0.25">
      <c r="C40" s="31"/>
      <c r="D40" s="32" t="s">
        <v>38</v>
      </c>
      <c r="E40" s="33"/>
      <c r="F40" s="11"/>
      <c r="G40" s="11"/>
      <c r="H40" s="11"/>
      <c r="I40" s="18" t="s">
        <v>39</v>
      </c>
      <c r="J40" s="19">
        <v>106</v>
      </c>
      <c r="K40" s="20">
        <f t="shared" si="0"/>
        <v>3.1918096958747366E-2</v>
      </c>
      <c r="N40" s="11"/>
    </row>
    <row r="41" spans="3:17" ht="21" customHeight="1" x14ac:dyDescent="0.25">
      <c r="C41" s="34"/>
      <c r="D41" s="32" t="s">
        <v>40</v>
      </c>
      <c r="E41" s="35"/>
      <c r="F41" s="11"/>
      <c r="G41" s="11"/>
      <c r="H41" s="11"/>
      <c r="I41" s="18" t="s">
        <v>41</v>
      </c>
      <c r="J41" s="19">
        <v>115</v>
      </c>
      <c r="K41" s="20">
        <f t="shared" si="0"/>
        <v>3.462812405901837E-2</v>
      </c>
    </row>
    <row r="42" spans="3:17" ht="21" customHeight="1" x14ac:dyDescent="0.25">
      <c r="C42" s="36"/>
      <c r="D42" s="32" t="s">
        <v>42</v>
      </c>
      <c r="E42" s="35"/>
      <c r="F42" s="11"/>
      <c r="G42" s="11"/>
      <c r="H42" s="11"/>
      <c r="I42" s="18" t="s">
        <v>43</v>
      </c>
      <c r="J42" s="19">
        <v>62</v>
      </c>
      <c r="K42" s="20">
        <f t="shared" si="0"/>
        <v>1.8669075579644687E-2</v>
      </c>
    </row>
    <row r="43" spans="3:17" ht="21" customHeight="1" thickBot="1" x14ac:dyDescent="0.3">
      <c r="C43" s="37"/>
      <c r="D43" s="32" t="s">
        <v>44</v>
      </c>
      <c r="E43" s="35"/>
      <c r="F43" s="11"/>
      <c r="G43" s="11"/>
      <c r="H43" s="11"/>
      <c r="I43" s="18" t="s">
        <v>45</v>
      </c>
      <c r="J43" s="19">
        <v>41</v>
      </c>
      <c r="K43" s="20">
        <f t="shared" si="0"/>
        <v>1.2345679012345678E-2</v>
      </c>
      <c r="M43" s="25" t="s">
        <v>46</v>
      </c>
      <c r="N43" s="25"/>
      <c r="O43" s="13" t="s">
        <v>3</v>
      </c>
      <c r="P43" s="26" t="s">
        <v>4</v>
      </c>
    </row>
    <row r="44" spans="3:17" ht="21" customHeight="1" x14ac:dyDescent="0.25">
      <c r="C44" s="38"/>
      <c r="D44" s="32" t="s">
        <v>47</v>
      </c>
      <c r="E44" s="35"/>
      <c r="F44" s="11"/>
      <c r="G44" s="11"/>
      <c r="H44" s="11"/>
      <c r="I44" s="21" t="s">
        <v>3</v>
      </c>
      <c r="J44" s="22">
        <f>SUM(J19:J43)</f>
        <v>3321</v>
      </c>
      <c r="K44" s="23">
        <f>SUM(K19:K43)</f>
        <v>1</v>
      </c>
      <c r="M44" s="18" t="s">
        <v>48</v>
      </c>
      <c r="N44" s="18"/>
      <c r="O44" s="19">
        <v>219</v>
      </c>
      <c r="P44" s="20">
        <f>O44/O$46</f>
        <v>6.5943992773261059E-2</v>
      </c>
    </row>
    <row r="45" spans="3:17" ht="21" customHeight="1" thickBot="1" x14ac:dyDescent="0.3">
      <c r="C45" s="39"/>
      <c r="D45" s="32" t="s">
        <v>49</v>
      </c>
      <c r="E45" s="35"/>
      <c r="F45" s="11"/>
      <c r="G45" s="11"/>
      <c r="H45" s="11"/>
      <c r="I45" s="40"/>
      <c r="J45" s="41"/>
      <c r="K45" s="42"/>
      <c r="M45" s="18" t="s">
        <v>50</v>
      </c>
      <c r="N45" s="18"/>
      <c r="O45" s="19">
        <v>3102</v>
      </c>
      <c r="P45" s="20">
        <f>O45/O$46</f>
        <v>0.93405600722673898</v>
      </c>
    </row>
    <row r="46" spans="3:17" ht="21" customHeight="1" x14ac:dyDescent="0.25">
      <c r="M46" s="30" t="s">
        <v>3</v>
      </c>
      <c r="N46" s="30"/>
      <c r="O46" s="22">
        <f>SUM(O44:O45)</f>
        <v>3321</v>
      </c>
      <c r="P46" s="23">
        <f>SUM(P44:P45)</f>
        <v>1</v>
      </c>
    </row>
    <row r="47" spans="3:17" ht="16.5" customHeight="1" x14ac:dyDescent="0.25">
      <c r="C47" s="43"/>
      <c r="D47" s="43"/>
      <c r="E47" s="43"/>
    </row>
    <row r="48" spans="3:17" ht="5.25" customHeight="1" x14ac:dyDescent="0.25">
      <c r="C48" s="43"/>
      <c r="D48" s="43"/>
      <c r="E48" s="43"/>
    </row>
    <row r="49" spans="3:15" ht="21" customHeight="1" x14ac:dyDescent="0.25">
      <c r="C49" s="43"/>
      <c r="D49" s="43"/>
      <c r="E49" s="43"/>
    </row>
    <row r="50" spans="3:15" ht="21" customHeight="1" x14ac:dyDescent="0.25">
      <c r="C50" s="43"/>
      <c r="D50" s="43"/>
      <c r="E50" s="43"/>
      <c r="L50" s="44"/>
      <c r="M50" s="17"/>
      <c r="N50" s="17"/>
      <c r="O50" s="17"/>
    </row>
    <row r="51" spans="3:15" ht="21" customHeight="1" x14ac:dyDescent="0.25">
      <c r="C51" s="25" t="s">
        <v>51</v>
      </c>
      <c r="D51" s="25" t="s">
        <v>52</v>
      </c>
      <c r="E51" s="45"/>
      <c r="F51" s="45"/>
      <c r="G51" s="25"/>
      <c r="H51" s="45"/>
      <c r="I51" s="45"/>
      <c r="J51" s="13" t="s">
        <v>3</v>
      </c>
      <c r="K51" s="14" t="s">
        <v>4</v>
      </c>
      <c r="L51" s="44"/>
      <c r="M51" s="17" t="s">
        <v>51</v>
      </c>
      <c r="N51" s="17" t="s">
        <v>3</v>
      </c>
      <c r="O51" s="17"/>
    </row>
    <row r="52" spans="3:15" ht="21" customHeight="1" x14ac:dyDescent="0.25">
      <c r="C52" s="46" t="s">
        <v>53</v>
      </c>
      <c r="D52" s="18" t="s">
        <v>54</v>
      </c>
      <c r="E52" s="18"/>
      <c r="F52" s="18"/>
      <c r="G52" s="18"/>
      <c r="H52" s="18"/>
      <c r="I52" s="18"/>
      <c r="J52" s="47">
        <v>103</v>
      </c>
      <c r="K52" s="20">
        <f>J52/J$72</f>
        <v>3.1014754591990365E-2</v>
      </c>
      <c r="L52" s="44"/>
      <c r="M52" s="17" t="s">
        <v>55</v>
      </c>
      <c r="N52" s="17">
        <v>0</v>
      </c>
      <c r="O52" s="17"/>
    </row>
    <row r="53" spans="3:15" ht="21" customHeight="1" x14ac:dyDescent="0.25">
      <c r="C53" s="46" t="s">
        <v>56</v>
      </c>
      <c r="D53" s="18" t="s">
        <v>57</v>
      </c>
      <c r="E53" s="18"/>
      <c r="F53" s="18"/>
      <c r="G53" s="18"/>
      <c r="H53" s="18"/>
      <c r="I53" s="18"/>
      <c r="J53" s="47">
        <v>385</v>
      </c>
      <c r="K53" s="20">
        <f t="shared" ref="K53:K71" si="3">J53/J$72</f>
        <v>0.11592893706714845</v>
      </c>
      <c r="L53" s="44"/>
      <c r="M53" s="17" t="s">
        <v>58</v>
      </c>
      <c r="N53" s="17">
        <v>0</v>
      </c>
      <c r="O53" s="17"/>
    </row>
    <row r="54" spans="3:15" ht="21" customHeight="1" x14ac:dyDescent="0.25">
      <c r="C54" s="46" t="s">
        <v>55</v>
      </c>
      <c r="D54" s="18" t="s">
        <v>59</v>
      </c>
      <c r="E54" s="18"/>
      <c r="F54" s="18"/>
      <c r="G54" s="18"/>
      <c r="H54" s="18"/>
      <c r="I54" s="18"/>
      <c r="J54" s="47">
        <v>0</v>
      </c>
      <c r="K54" s="20">
        <f t="shared" si="3"/>
        <v>0</v>
      </c>
      <c r="L54" s="44"/>
      <c r="M54" s="17" t="s">
        <v>60</v>
      </c>
      <c r="N54" s="17">
        <v>0</v>
      </c>
      <c r="O54" s="17"/>
    </row>
    <row r="55" spans="3:15" ht="21" customHeight="1" x14ac:dyDescent="0.25">
      <c r="C55" s="46" t="s">
        <v>58</v>
      </c>
      <c r="D55" s="18" t="s">
        <v>61</v>
      </c>
      <c r="E55" s="18"/>
      <c r="F55" s="18"/>
      <c r="G55" s="18"/>
      <c r="H55" s="18"/>
      <c r="I55" s="18"/>
      <c r="J55" s="47">
        <v>0</v>
      </c>
      <c r="K55" s="20">
        <f t="shared" si="3"/>
        <v>0</v>
      </c>
      <c r="L55" s="44"/>
      <c r="M55" s="17" t="s">
        <v>62</v>
      </c>
      <c r="N55" s="17">
        <v>0</v>
      </c>
      <c r="O55" s="17"/>
    </row>
    <row r="56" spans="3:15" ht="21" customHeight="1" x14ac:dyDescent="0.25">
      <c r="C56" s="46" t="s">
        <v>60</v>
      </c>
      <c r="D56" s="18" t="s">
        <v>63</v>
      </c>
      <c r="E56" s="18"/>
      <c r="F56" s="18"/>
      <c r="G56" s="18"/>
      <c r="H56" s="18"/>
      <c r="I56" s="18"/>
      <c r="J56" s="47">
        <v>0</v>
      </c>
      <c r="K56" s="20">
        <f t="shared" si="3"/>
        <v>0</v>
      </c>
      <c r="L56" s="44"/>
      <c r="M56" s="17" t="s">
        <v>64</v>
      </c>
      <c r="N56" s="17">
        <v>0</v>
      </c>
      <c r="O56" s="17"/>
    </row>
    <row r="57" spans="3:15" ht="21" customHeight="1" x14ac:dyDescent="0.25">
      <c r="C57" s="46" t="s">
        <v>65</v>
      </c>
      <c r="D57" s="18" t="s">
        <v>66</v>
      </c>
      <c r="E57" s="18"/>
      <c r="F57" s="18"/>
      <c r="G57" s="18"/>
      <c r="H57" s="18"/>
      <c r="I57" s="18"/>
      <c r="J57" s="47">
        <v>694</v>
      </c>
      <c r="K57" s="20">
        <f t="shared" si="3"/>
        <v>0.20897320084311954</v>
      </c>
      <c r="L57" s="44"/>
      <c r="M57" s="17" t="s">
        <v>67</v>
      </c>
      <c r="N57" s="17">
        <v>0</v>
      </c>
      <c r="O57" s="17"/>
    </row>
    <row r="58" spans="3:15" ht="21" customHeight="1" x14ac:dyDescent="0.25">
      <c r="C58" s="46" t="s">
        <v>68</v>
      </c>
      <c r="D58" s="18" t="s">
        <v>69</v>
      </c>
      <c r="E58" s="18"/>
      <c r="F58" s="18"/>
      <c r="G58" s="18"/>
      <c r="H58" s="18"/>
      <c r="I58" s="18"/>
      <c r="J58" s="47">
        <v>729</v>
      </c>
      <c r="K58" s="20">
        <f t="shared" si="3"/>
        <v>0.21951219512195122</v>
      </c>
      <c r="L58" s="44"/>
      <c r="M58" s="17" t="s">
        <v>70</v>
      </c>
      <c r="N58" s="17">
        <v>0</v>
      </c>
      <c r="O58" s="17"/>
    </row>
    <row r="59" spans="3:15" ht="21" customHeight="1" x14ac:dyDescent="0.25">
      <c r="C59" s="46" t="s">
        <v>71</v>
      </c>
      <c r="D59" s="18" t="s">
        <v>72</v>
      </c>
      <c r="E59" s="18"/>
      <c r="F59" s="18"/>
      <c r="G59" s="18"/>
      <c r="H59" s="18"/>
      <c r="I59" s="18"/>
      <c r="J59" s="47">
        <v>26</v>
      </c>
      <c r="K59" s="20">
        <f t="shared" si="3"/>
        <v>7.8289671785606741E-3</v>
      </c>
      <c r="L59" s="44"/>
      <c r="M59" s="17" t="s">
        <v>73</v>
      </c>
      <c r="N59" s="17">
        <v>21</v>
      </c>
      <c r="O59" s="17"/>
    </row>
    <row r="60" spans="3:15" ht="21" customHeight="1" x14ac:dyDescent="0.25">
      <c r="C60" s="46" t="s">
        <v>62</v>
      </c>
      <c r="D60" s="18" t="s">
        <v>74</v>
      </c>
      <c r="E60" s="18"/>
      <c r="F60" s="18"/>
      <c r="G60" s="18"/>
      <c r="H60" s="18"/>
      <c r="I60" s="18"/>
      <c r="J60" s="47">
        <v>0</v>
      </c>
      <c r="K60" s="20">
        <f t="shared" si="3"/>
        <v>0</v>
      </c>
      <c r="L60" s="44"/>
      <c r="M60" s="17" t="s">
        <v>71</v>
      </c>
      <c r="N60" s="17">
        <v>26</v>
      </c>
      <c r="O60" s="17"/>
    </row>
    <row r="61" spans="3:15" ht="21" customHeight="1" x14ac:dyDescent="0.25">
      <c r="C61" s="46" t="s">
        <v>64</v>
      </c>
      <c r="D61" s="18" t="s">
        <v>75</v>
      </c>
      <c r="E61" s="18"/>
      <c r="F61" s="18"/>
      <c r="G61" s="18"/>
      <c r="H61" s="18"/>
      <c r="I61" s="18"/>
      <c r="J61" s="47">
        <v>0</v>
      </c>
      <c r="K61" s="20">
        <f t="shared" si="3"/>
        <v>0</v>
      </c>
      <c r="L61" s="44"/>
      <c r="M61" s="17" t="s">
        <v>76</v>
      </c>
      <c r="N61" s="17">
        <v>29</v>
      </c>
      <c r="O61" s="17"/>
    </row>
    <row r="62" spans="3:15" ht="21" customHeight="1" x14ac:dyDescent="0.25">
      <c r="C62" s="46" t="s">
        <v>77</v>
      </c>
      <c r="D62" s="18" t="s">
        <v>78</v>
      </c>
      <c r="E62" s="18"/>
      <c r="F62" s="18"/>
      <c r="G62" s="18"/>
      <c r="H62" s="18"/>
      <c r="I62" s="18"/>
      <c r="J62" s="47">
        <v>521</v>
      </c>
      <c r="K62" s="20">
        <f t="shared" si="3"/>
        <v>0.15688045769346581</v>
      </c>
      <c r="L62" s="44"/>
      <c r="M62" s="17" t="s">
        <v>53</v>
      </c>
      <c r="N62" s="17">
        <v>103</v>
      </c>
      <c r="O62" s="17"/>
    </row>
    <row r="63" spans="3:15" ht="21" customHeight="1" x14ac:dyDescent="0.25">
      <c r="C63" s="46" t="s">
        <v>79</v>
      </c>
      <c r="D63" s="18" t="s">
        <v>80</v>
      </c>
      <c r="E63" s="18"/>
      <c r="F63" s="18"/>
      <c r="G63" s="18"/>
      <c r="H63" s="18"/>
      <c r="I63" s="18"/>
      <c r="J63" s="47">
        <v>208</v>
      </c>
      <c r="K63" s="20">
        <f t="shared" si="3"/>
        <v>6.2631737428485393E-2</v>
      </c>
      <c r="L63" s="44"/>
      <c r="M63" s="17" t="s">
        <v>81</v>
      </c>
      <c r="N63" s="17">
        <v>123</v>
      </c>
      <c r="O63" s="17"/>
    </row>
    <row r="64" spans="3:15" ht="21" customHeight="1" x14ac:dyDescent="0.25">
      <c r="C64" s="46" t="s">
        <v>73</v>
      </c>
      <c r="D64" s="18" t="s">
        <v>82</v>
      </c>
      <c r="E64" s="18"/>
      <c r="F64" s="18"/>
      <c r="G64" s="18"/>
      <c r="H64" s="18"/>
      <c r="I64" s="18"/>
      <c r="J64" s="47">
        <v>21</v>
      </c>
      <c r="K64" s="20">
        <f t="shared" si="3"/>
        <v>6.3233965672990066E-3</v>
      </c>
      <c r="L64" s="44"/>
      <c r="M64" s="17" t="s">
        <v>83</v>
      </c>
      <c r="N64" s="17">
        <v>139</v>
      </c>
      <c r="O64" s="17"/>
    </row>
    <row r="65" spans="3:18" ht="21" customHeight="1" x14ac:dyDescent="0.25">
      <c r="C65" s="46" t="s">
        <v>84</v>
      </c>
      <c r="D65" s="18" t="s">
        <v>85</v>
      </c>
      <c r="E65" s="18"/>
      <c r="F65" s="18"/>
      <c r="G65" s="18"/>
      <c r="H65" s="18"/>
      <c r="I65" s="18"/>
      <c r="J65" s="47">
        <v>153</v>
      </c>
      <c r="K65" s="20">
        <f t="shared" si="3"/>
        <v>4.6070460704607047E-2</v>
      </c>
      <c r="L65" s="44"/>
      <c r="M65" s="17" t="s">
        <v>84</v>
      </c>
      <c r="N65" s="17">
        <v>153</v>
      </c>
      <c r="O65" s="17"/>
    </row>
    <row r="66" spans="3:18" ht="21" customHeight="1" x14ac:dyDescent="0.25">
      <c r="C66" s="46" t="s">
        <v>83</v>
      </c>
      <c r="D66" s="18" t="s">
        <v>86</v>
      </c>
      <c r="E66" s="18"/>
      <c r="F66" s="18"/>
      <c r="G66" s="18"/>
      <c r="H66" s="18"/>
      <c r="I66" s="18"/>
      <c r="J66" s="47">
        <v>139</v>
      </c>
      <c r="K66" s="20">
        <f t="shared" si="3"/>
        <v>4.1854862993074372E-2</v>
      </c>
      <c r="L66" s="44"/>
      <c r="M66" s="17" t="s">
        <v>87</v>
      </c>
      <c r="N66" s="17">
        <v>190</v>
      </c>
      <c r="O66" s="17"/>
    </row>
    <row r="67" spans="3:18" ht="21" customHeight="1" x14ac:dyDescent="0.25">
      <c r="C67" s="46" t="s">
        <v>87</v>
      </c>
      <c r="D67" s="18" t="s">
        <v>88</v>
      </c>
      <c r="E67" s="18"/>
      <c r="F67" s="18"/>
      <c r="G67" s="18"/>
      <c r="H67" s="18"/>
      <c r="I67" s="18"/>
      <c r="J67" s="47">
        <v>190</v>
      </c>
      <c r="K67" s="20">
        <f t="shared" si="3"/>
        <v>5.7211683227943393E-2</v>
      </c>
      <c r="L67" s="44"/>
      <c r="M67" s="17" t="s">
        <v>79</v>
      </c>
      <c r="N67" s="17">
        <v>208</v>
      </c>
      <c r="O67" s="17"/>
    </row>
    <row r="68" spans="3:18" ht="21" customHeight="1" x14ac:dyDescent="0.25">
      <c r="C68" s="46" t="s">
        <v>76</v>
      </c>
      <c r="D68" s="18" t="s">
        <v>89</v>
      </c>
      <c r="E68" s="18"/>
      <c r="F68" s="18"/>
      <c r="G68" s="18"/>
      <c r="H68" s="18"/>
      <c r="I68" s="18"/>
      <c r="J68" s="47">
        <v>29</v>
      </c>
      <c r="K68" s="20">
        <f t="shared" si="3"/>
        <v>8.7323095453176753E-3</v>
      </c>
      <c r="L68" s="44"/>
      <c r="M68" s="17" t="s">
        <v>56</v>
      </c>
      <c r="N68" s="17">
        <v>385</v>
      </c>
      <c r="O68" s="17"/>
    </row>
    <row r="69" spans="3:18" ht="21" customHeight="1" x14ac:dyDescent="0.25">
      <c r="C69" s="46" t="s">
        <v>81</v>
      </c>
      <c r="D69" s="18" t="s">
        <v>90</v>
      </c>
      <c r="E69" s="18"/>
      <c r="F69" s="18"/>
      <c r="G69" s="18"/>
      <c r="H69" s="18"/>
      <c r="I69" s="18"/>
      <c r="J69" s="47">
        <v>123</v>
      </c>
      <c r="K69" s="20">
        <f t="shared" si="3"/>
        <v>3.7037037037037035E-2</v>
      </c>
      <c r="L69" s="44"/>
      <c r="M69" s="17" t="s">
        <v>77</v>
      </c>
      <c r="N69" s="17">
        <v>521</v>
      </c>
      <c r="O69" s="17"/>
    </row>
    <row r="70" spans="3:18" ht="21" customHeight="1" x14ac:dyDescent="0.25">
      <c r="C70" s="46" t="s">
        <v>67</v>
      </c>
      <c r="D70" s="18" t="s">
        <v>91</v>
      </c>
      <c r="E70" s="18"/>
      <c r="F70" s="18"/>
      <c r="G70" s="18"/>
      <c r="H70" s="18"/>
      <c r="I70" s="18"/>
      <c r="J70" s="47">
        <v>0</v>
      </c>
      <c r="K70" s="20">
        <f t="shared" si="3"/>
        <v>0</v>
      </c>
      <c r="L70" s="44"/>
      <c r="M70" s="17" t="s">
        <v>65</v>
      </c>
      <c r="N70" s="17">
        <v>694</v>
      </c>
      <c r="O70" s="17"/>
    </row>
    <row r="71" spans="3:18" ht="21" customHeight="1" thickBot="1" x14ac:dyDescent="0.3">
      <c r="C71" s="46" t="s">
        <v>70</v>
      </c>
      <c r="D71" s="18" t="s">
        <v>92</v>
      </c>
      <c r="E71" s="18"/>
      <c r="F71" s="18"/>
      <c r="G71" s="18"/>
      <c r="H71" s="18"/>
      <c r="I71" s="18"/>
      <c r="J71" s="47">
        <v>0</v>
      </c>
      <c r="K71" s="20">
        <f t="shared" si="3"/>
        <v>0</v>
      </c>
      <c r="M71" s="17" t="s">
        <v>68</v>
      </c>
      <c r="N71" s="17">
        <v>729</v>
      </c>
      <c r="O71" s="17"/>
    </row>
    <row r="72" spans="3:18" ht="21" customHeight="1" x14ac:dyDescent="0.25">
      <c r="C72" s="30"/>
      <c r="D72" s="30" t="s">
        <v>3</v>
      </c>
      <c r="E72" s="30"/>
      <c r="F72" s="30"/>
      <c r="G72" s="30"/>
      <c r="H72" s="30"/>
      <c r="I72" s="30"/>
      <c r="J72" s="22">
        <f>SUM(J52:J71)</f>
        <v>3321</v>
      </c>
      <c r="K72" s="23">
        <f>SUM(K52:K71)</f>
        <v>0.99999999999999978</v>
      </c>
      <c r="M72" s="17"/>
      <c r="N72" s="17"/>
      <c r="O72" s="17"/>
    </row>
    <row r="73" spans="3:18" ht="21" customHeight="1" x14ac:dyDescent="0.25">
      <c r="C73" s="43"/>
      <c r="D73" s="43"/>
      <c r="E73" s="43"/>
      <c r="M73" s="48"/>
      <c r="N73" s="48"/>
      <c r="O73" s="48"/>
      <c r="P73" s="48"/>
      <c r="Q73" s="48"/>
      <c r="R73" s="48"/>
    </row>
    <row r="74" spans="3:18" ht="21" customHeight="1" x14ac:dyDescent="0.25"/>
    <row r="75" spans="3:18" ht="21" customHeight="1" x14ac:dyDescent="0.25"/>
    <row r="76" spans="3:18" ht="25.5" customHeight="1" x14ac:dyDescent="0.25">
      <c r="C76" s="25" t="s">
        <v>93</v>
      </c>
      <c r="D76" s="49" t="s">
        <v>3</v>
      </c>
      <c r="E76" s="50" t="s">
        <v>94</v>
      </c>
      <c r="F76" s="51" t="s">
        <v>95</v>
      </c>
      <c r="M76" s="25" t="s">
        <v>51</v>
      </c>
      <c r="N76" s="25" t="s">
        <v>52</v>
      </c>
      <c r="O76" s="45"/>
      <c r="P76" s="45"/>
      <c r="Q76" s="13" t="s">
        <v>96</v>
      </c>
      <c r="R76" s="14" t="s">
        <v>4</v>
      </c>
    </row>
    <row r="77" spans="3:18" ht="21" customHeight="1" thickBot="1" x14ac:dyDescent="0.3">
      <c r="C77" s="46" t="s">
        <v>7</v>
      </c>
      <c r="D77" s="52">
        <f>SUM(E77:F77)</f>
        <v>13404</v>
      </c>
      <c r="E77" s="19">
        <v>12307</v>
      </c>
      <c r="F77" s="19">
        <v>1097</v>
      </c>
      <c r="H77" s="53" t="s">
        <v>94</v>
      </c>
      <c r="I77" s="54">
        <f>E82</f>
        <v>0.87947695925214353</v>
      </c>
      <c r="M77" s="46" t="s">
        <v>53</v>
      </c>
      <c r="N77" s="18" t="s">
        <v>97</v>
      </c>
      <c r="O77" s="18"/>
      <c r="P77" s="18"/>
      <c r="Q77" s="19">
        <v>801</v>
      </c>
      <c r="R77" s="20">
        <f>Q77/Q$86</f>
        <v>2.2969059157514408E-2</v>
      </c>
    </row>
    <row r="78" spans="3:18" ht="21" customHeight="1" thickBot="1" x14ac:dyDescent="0.3">
      <c r="C78" s="46" t="s">
        <v>10</v>
      </c>
      <c r="D78" s="52">
        <f t="shared" ref="D78:D80" si="4">SUM(E78:F78)</f>
        <v>11395</v>
      </c>
      <c r="E78" s="19">
        <v>9809</v>
      </c>
      <c r="F78" s="19">
        <v>1586</v>
      </c>
      <c r="H78" s="55" t="s">
        <v>95</v>
      </c>
      <c r="I78" s="54">
        <f>F82</f>
        <v>0.12052304074785651</v>
      </c>
      <c r="M78" s="46" t="s">
        <v>60</v>
      </c>
      <c r="N78" s="18" t="s">
        <v>98</v>
      </c>
      <c r="O78" s="18"/>
      <c r="P78" s="18"/>
      <c r="Q78" s="19">
        <v>0</v>
      </c>
      <c r="R78" s="20">
        <f t="shared" ref="R78:R85" si="5">Q78/Q$86</f>
        <v>0</v>
      </c>
    </row>
    <row r="79" spans="3:18" ht="21" customHeight="1" x14ac:dyDescent="0.25">
      <c r="C79" s="46" t="s">
        <v>11</v>
      </c>
      <c r="D79" s="52">
        <f t="shared" si="4"/>
        <v>4931</v>
      </c>
      <c r="E79" s="19">
        <v>4199</v>
      </c>
      <c r="F79" s="19">
        <v>732</v>
      </c>
      <c r="M79" s="46" t="s">
        <v>65</v>
      </c>
      <c r="N79" s="18" t="s">
        <v>99</v>
      </c>
      <c r="O79" s="18"/>
      <c r="P79" s="18"/>
      <c r="Q79" s="19">
        <v>16717</v>
      </c>
      <c r="R79" s="20">
        <f t="shared" si="5"/>
        <v>0.47936799242967337</v>
      </c>
    </row>
    <row r="80" spans="3:18" ht="21" customHeight="1" thickBot="1" x14ac:dyDescent="0.3">
      <c r="C80" s="46" t="s">
        <v>8</v>
      </c>
      <c r="D80" s="52">
        <f t="shared" si="4"/>
        <v>5143</v>
      </c>
      <c r="E80" s="19">
        <v>4355</v>
      </c>
      <c r="F80" s="19">
        <v>788</v>
      </c>
      <c r="M80" s="46" t="s">
        <v>64</v>
      </c>
      <c r="N80" s="18" t="s">
        <v>75</v>
      </c>
      <c r="O80" s="18"/>
      <c r="P80" s="18"/>
      <c r="Q80" s="19">
        <v>0</v>
      </c>
      <c r="R80" s="20">
        <f t="shared" si="5"/>
        <v>0</v>
      </c>
    </row>
    <row r="81" spans="3:18" ht="21" customHeight="1" x14ac:dyDescent="0.25">
      <c r="C81" s="30" t="s">
        <v>3</v>
      </c>
      <c r="D81" s="22">
        <f>SUM(D77:D80)</f>
        <v>34873</v>
      </c>
      <c r="E81" s="56">
        <f t="shared" ref="E81:F81" si="6">SUM(E77:E80)</f>
        <v>30670</v>
      </c>
      <c r="F81" s="56">
        <f t="shared" si="6"/>
        <v>4203</v>
      </c>
      <c r="M81" s="46" t="s">
        <v>77</v>
      </c>
      <c r="N81" s="18" t="s">
        <v>100</v>
      </c>
      <c r="O81" s="18"/>
      <c r="P81" s="18"/>
      <c r="Q81" s="19">
        <v>8264</v>
      </c>
      <c r="R81" s="20">
        <f t="shared" si="5"/>
        <v>0.23697416339288274</v>
      </c>
    </row>
    <row r="82" spans="3:18" ht="21" customHeight="1" thickBot="1" x14ac:dyDescent="0.3">
      <c r="C82" s="57" t="s">
        <v>4</v>
      </c>
      <c r="D82" s="54">
        <f>SUM(E82:F82)</f>
        <v>1</v>
      </c>
      <c r="E82" s="54">
        <f>E81/D$81</f>
        <v>0.87947695925214353</v>
      </c>
      <c r="F82" s="54">
        <f>F81/D$81</f>
        <v>0.12052304074785651</v>
      </c>
      <c r="M82" s="46" t="s">
        <v>73</v>
      </c>
      <c r="N82" s="18" t="s">
        <v>101</v>
      </c>
      <c r="O82" s="18"/>
      <c r="P82" s="18"/>
      <c r="Q82" s="19">
        <v>238</v>
      </c>
      <c r="R82" s="20">
        <f t="shared" si="5"/>
        <v>6.8247641441803114E-3</v>
      </c>
    </row>
    <row r="83" spans="3:18" ht="21" customHeight="1" x14ac:dyDescent="0.25">
      <c r="H83" s="58"/>
      <c r="M83" s="46" t="s">
        <v>83</v>
      </c>
      <c r="N83" s="18" t="s">
        <v>102</v>
      </c>
      <c r="O83" s="18"/>
      <c r="P83" s="18"/>
      <c r="Q83" s="19">
        <v>2707</v>
      </c>
      <c r="R83" s="20">
        <f t="shared" si="5"/>
        <v>7.7624523270151694E-2</v>
      </c>
    </row>
    <row r="84" spans="3:18" ht="21" customHeight="1" x14ac:dyDescent="0.25">
      <c r="H84" s="58"/>
      <c r="M84" s="46" t="s">
        <v>87</v>
      </c>
      <c r="N84" s="18" t="s">
        <v>103</v>
      </c>
      <c r="O84" s="18"/>
      <c r="P84" s="18"/>
      <c r="Q84" s="19">
        <v>3606</v>
      </c>
      <c r="R84" s="20">
        <f t="shared" si="5"/>
        <v>0.10340377942821094</v>
      </c>
    </row>
    <row r="85" spans="3:18" ht="21" customHeight="1" thickBot="1" x14ac:dyDescent="0.3">
      <c r="H85" s="58"/>
      <c r="M85" s="46" t="s">
        <v>81</v>
      </c>
      <c r="N85" s="18" t="s">
        <v>104</v>
      </c>
      <c r="O85" s="18"/>
      <c r="P85" s="18"/>
      <c r="Q85" s="19">
        <v>2540</v>
      </c>
      <c r="R85" s="20">
        <f t="shared" si="5"/>
        <v>7.2835718177386516E-2</v>
      </c>
    </row>
    <row r="86" spans="3:18" ht="21" customHeight="1" x14ac:dyDescent="0.25">
      <c r="H86" s="58"/>
      <c r="M86" s="30"/>
      <c r="N86" s="30" t="s">
        <v>3</v>
      </c>
      <c r="O86" s="30"/>
      <c r="P86" s="30"/>
      <c r="Q86" s="22">
        <f>SUM(Q77:Q85)</f>
        <v>34873</v>
      </c>
      <c r="R86" s="23">
        <f>SUM(R77:R85)</f>
        <v>0.99999999999999989</v>
      </c>
    </row>
    <row r="87" spans="3:18" ht="21" customHeight="1" x14ac:dyDescent="0.25">
      <c r="H87" s="58"/>
    </row>
    <row r="88" spans="3:18" ht="15.75" customHeight="1" x14ac:dyDescent="0.25">
      <c r="H88" s="59"/>
    </row>
    <row r="89" spans="3:18" ht="15.75" customHeight="1" x14ac:dyDescent="0.25"/>
    <row r="90" spans="3:18" ht="21" customHeight="1" x14ac:dyDescent="0.25"/>
    <row r="91" spans="3:18" ht="21" customHeight="1" x14ac:dyDescent="0.25"/>
    <row r="92" spans="3:18" ht="27" customHeight="1" x14ac:dyDescent="0.25"/>
    <row r="93" spans="3:18" ht="10.5" customHeight="1" x14ac:dyDescent="0.25"/>
    <row r="94" spans="3:18" ht="21" customHeight="1" x14ac:dyDescent="0.25">
      <c r="C94" s="60"/>
      <c r="D94" s="60"/>
      <c r="E94" s="60"/>
      <c r="G94" s="60"/>
      <c r="I94" s="60"/>
      <c r="J94" s="60"/>
      <c r="K94" s="60"/>
    </row>
    <row r="95" spans="3:18" ht="21" customHeight="1" x14ac:dyDescent="0.25">
      <c r="C95" s="60"/>
      <c r="D95" s="60"/>
      <c r="E95" s="60"/>
      <c r="G95" s="60"/>
      <c r="I95" s="60"/>
      <c r="J95" s="60"/>
      <c r="K95" s="60"/>
    </row>
    <row r="96" spans="3:18" ht="21" customHeight="1" x14ac:dyDescent="0.25">
      <c r="C96" s="61" t="s">
        <v>93</v>
      </c>
      <c r="D96" s="61"/>
      <c r="E96" s="62" t="s">
        <v>105</v>
      </c>
      <c r="F96" s="63"/>
      <c r="G96" s="63"/>
      <c r="I96" s="61" t="s">
        <v>106</v>
      </c>
      <c r="J96" s="61"/>
      <c r="K96" s="62" t="s">
        <v>105</v>
      </c>
      <c r="L96" s="63"/>
      <c r="M96" s="63"/>
    </row>
    <row r="97" spans="3:18" ht="21" customHeight="1" x14ac:dyDescent="0.25">
      <c r="C97" s="61"/>
      <c r="D97" s="61"/>
      <c r="E97" s="64" t="s">
        <v>107</v>
      </c>
      <c r="F97" s="65"/>
      <c r="G97" s="66" t="s">
        <v>108</v>
      </c>
      <c r="I97" s="61"/>
      <c r="J97" s="61"/>
      <c r="K97" s="64" t="s">
        <v>107</v>
      </c>
      <c r="L97" s="65"/>
      <c r="M97" s="66" t="s">
        <v>108</v>
      </c>
      <c r="O97" t="s">
        <v>106</v>
      </c>
      <c r="P97" t="s">
        <v>56</v>
      </c>
      <c r="Q97" t="s">
        <v>68</v>
      </c>
      <c r="R97" t="s">
        <v>71</v>
      </c>
    </row>
    <row r="98" spans="3:18" ht="21" customHeight="1" x14ac:dyDescent="0.25">
      <c r="C98" s="61"/>
      <c r="D98" s="61"/>
      <c r="E98" s="67" t="s">
        <v>56</v>
      </c>
      <c r="F98" s="68" t="s">
        <v>68</v>
      </c>
      <c r="G98" s="68" t="s">
        <v>71</v>
      </c>
      <c r="I98" s="69"/>
      <c r="J98" s="69"/>
      <c r="K98" s="70" t="s">
        <v>56</v>
      </c>
      <c r="L98" s="67" t="s">
        <v>68</v>
      </c>
      <c r="M98" s="68" t="s">
        <v>71</v>
      </c>
      <c r="O98" t="s">
        <v>109</v>
      </c>
      <c r="P98">
        <f>K99</f>
        <v>206</v>
      </c>
      <c r="Q98" s="71">
        <f>L99</f>
        <v>721</v>
      </c>
      <c r="R98" s="71">
        <f>M99</f>
        <v>2</v>
      </c>
    </row>
    <row r="99" spans="3:18" ht="21" customHeight="1" x14ac:dyDescent="0.25">
      <c r="C99" s="72" t="s">
        <v>7</v>
      </c>
      <c r="D99" s="73"/>
      <c r="E99" s="74">
        <v>0</v>
      </c>
      <c r="F99" s="19">
        <v>2128</v>
      </c>
      <c r="G99" s="19">
        <v>0</v>
      </c>
      <c r="H99" s="75"/>
      <c r="I99" s="72" t="s">
        <v>109</v>
      </c>
      <c r="J99" s="73"/>
      <c r="K99" s="74">
        <v>206</v>
      </c>
      <c r="L99" s="19">
        <v>721</v>
      </c>
      <c r="M99" s="19">
        <v>2</v>
      </c>
      <c r="O99" t="s">
        <v>110</v>
      </c>
      <c r="P99">
        <f t="shared" ref="P99:R102" si="7">K100</f>
        <v>180</v>
      </c>
      <c r="Q99" s="71">
        <f t="shared" si="7"/>
        <v>1143</v>
      </c>
      <c r="R99" s="71">
        <f t="shared" si="7"/>
        <v>2</v>
      </c>
    </row>
    <row r="100" spans="3:18" ht="21" customHeight="1" x14ac:dyDescent="0.25">
      <c r="C100" s="72" t="s">
        <v>10</v>
      </c>
      <c r="D100" s="73"/>
      <c r="E100" s="74">
        <v>24</v>
      </c>
      <c r="F100" s="19">
        <v>531</v>
      </c>
      <c r="G100" s="19">
        <v>5</v>
      </c>
      <c r="I100" s="72" t="s">
        <v>110</v>
      </c>
      <c r="J100" s="72"/>
      <c r="K100" s="74">
        <v>180</v>
      </c>
      <c r="L100" s="19">
        <v>1143</v>
      </c>
      <c r="M100" s="19">
        <v>2</v>
      </c>
      <c r="O100" t="s">
        <v>111</v>
      </c>
      <c r="P100">
        <f t="shared" si="7"/>
        <v>121</v>
      </c>
      <c r="Q100" s="71">
        <f t="shared" si="7"/>
        <v>785</v>
      </c>
      <c r="R100" s="71">
        <f t="shared" si="7"/>
        <v>1</v>
      </c>
    </row>
    <row r="101" spans="3:18" ht="21" customHeight="1" x14ac:dyDescent="0.25">
      <c r="C101" s="72" t="s">
        <v>11</v>
      </c>
      <c r="D101" s="73"/>
      <c r="E101" s="74">
        <v>42</v>
      </c>
      <c r="F101" s="19">
        <v>213</v>
      </c>
      <c r="G101" s="19">
        <v>0</v>
      </c>
      <c r="I101" s="72" t="s">
        <v>111</v>
      </c>
      <c r="J101" s="72"/>
      <c r="K101" s="74">
        <v>121</v>
      </c>
      <c r="L101" s="19">
        <v>785</v>
      </c>
      <c r="M101" s="19">
        <v>1</v>
      </c>
      <c r="O101" t="s">
        <v>112</v>
      </c>
      <c r="P101">
        <f t="shared" si="7"/>
        <v>74</v>
      </c>
      <c r="Q101" s="71">
        <f t="shared" si="7"/>
        <v>287</v>
      </c>
      <c r="R101" s="71">
        <f t="shared" si="7"/>
        <v>0</v>
      </c>
    </row>
    <row r="102" spans="3:18" ht="21" customHeight="1" thickBot="1" x14ac:dyDescent="0.3">
      <c r="C102" s="72" t="s">
        <v>8</v>
      </c>
      <c r="D102" s="73"/>
      <c r="E102" s="74">
        <v>541</v>
      </c>
      <c r="F102" s="19">
        <v>181</v>
      </c>
      <c r="G102" s="19">
        <v>0</v>
      </c>
      <c r="I102" s="72" t="s">
        <v>112</v>
      </c>
      <c r="J102" s="72"/>
      <c r="K102" s="74">
        <v>74</v>
      </c>
      <c r="L102" s="19">
        <v>287</v>
      </c>
      <c r="M102" s="19">
        <v>0</v>
      </c>
      <c r="O102" t="s">
        <v>113</v>
      </c>
      <c r="P102">
        <f t="shared" si="7"/>
        <v>26</v>
      </c>
      <c r="Q102" s="71">
        <f t="shared" si="7"/>
        <v>117</v>
      </c>
      <c r="R102" s="71">
        <f t="shared" si="7"/>
        <v>0</v>
      </c>
    </row>
    <row r="103" spans="3:18" ht="21" customHeight="1" thickBot="1" x14ac:dyDescent="0.3">
      <c r="C103" s="30" t="s">
        <v>3</v>
      </c>
      <c r="D103" s="30"/>
      <c r="E103" s="22">
        <f>SUM(E99:E102)</f>
        <v>607</v>
      </c>
      <c r="F103" s="22">
        <f t="shared" ref="F103:G103" si="8">SUM(F99:F102)</f>
        <v>3053</v>
      </c>
      <c r="G103" s="22">
        <f t="shared" si="8"/>
        <v>5</v>
      </c>
      <c r="I103" s="72" t="s">
        <v>113</v>
      </c>
      <c r="J103" s="72"/>
      <c r="K103" s="74">
        <v>26</v>
      </c>
      <c r="L103" s="19">
        <v>117</v>
      </c>
      <c r="M103" s="19">
        <v>0</v>
      </c>
    </row>
    <row r="104" spans="3:18" ht="21" customHeight="1" x14ac:dyDescent="0.25">
      <c r="I104" s="30" t="s">
        <v>3</v>
      </c>
      <c r="J104" s="30"/>
      <c r="K104" s="22">
        <f>SUM(K99:K103)</f>
        <v>607</v>
      </c>
      <c r="L104" s="22">
        <f t="shared" ref="L104:M104" si="9">SUM(L99:L103)</f>
        <v>3053</v>
      </c>
      <c r="M104" s="22">
        <f t="shared" si="9"/>
        <v>5</v>
      </c>
    </row>
    <row r="105" spans="3:18" ht="21" customHeight="1" x14ac:dyDescent="0.25"/>
    <row r="106" spans="3:18" ht="21" customHeight="1" x14ac:dyDescent="0.25"/>
    <row r="107" spans="3:18" ht="21" customHeight="1" x14ac:dyDescent="0.25"/>
    <row r="108" spans="3:18" ht="21" customHeight="1" x14ac:dyDescent="0.25">
      <c r="I108" s="76" t="s">
        <v>114</v>
      </c>
      <c r="J108" s="76"/>
      <c r="K108" s="76"/>
      <c r="L108" s="76"/>
      <c r="M108" s="76"/>
      <c r="N108" s="76"/>
      <c r="O108" s="76"/>
      <c r="P108" s="62" t="s">
        <v>105</v>
      </c>
      <c r="Q108" s="63"/>
      <c r="R108" s="63"/>
    </row>
    <row r="109" spans="3:18" ht="21" customHeight="1" x14ac:dyDescent="0.25">
      <c r="C109" s="76" t="s">
        <v>115</v>
      </c>
      <c r="D109" s="76"/>
      <c r="E109" s="62" t="s">
        <v>105</v>
      </c>
      <c r="F109" s="63"/>
      <c r="G109" s="63"/>
      <c r="I109" s="76"/>
      <c r="J109" s="76"/>
      <c r="K109" s="76"/>
      <c r="L109" s="76"/>
      <c r="M109" s="76"/>
      <c r="N109" s="76"/>
      <c r="O109" s="76"/>
      <c r="P109" s="64" t="s">
        <v>107</v>
      </c>
      <c r="Q109" s="65"/>
      <c r="R109" s="66" t="s">
        <v>108</v>
      </c>
    </row>
    <row r="110" spans="3:18" ht="21" customHeight="1" x14ac:dyDescent="0.25">
      <c r="C110" s="76"/>
      <c r="D110" s="76"/>
      <c r="E110" s="64" t="s">
        <v>107</v>
      </c>
      <c r="F110" s="65"/>
      <c r="G110" s="66" t="s">
        <v>108</v>
      </c>
      <c r="I110" s="76"/>
      <c r="J110" s="76"/>
      <c r="K110" s="76"/>
      <c r="L110" s="76"/>
      <c r="M110" s="76"/>
      <c r="N110" s="76"/>
      <c r="O110" s="76"/>
      <c r="P110" s="67" t="s">
        <v>56</v>
      </c>
      <c r="Q110" s="68" t="s">
        <v>68</v>
      </c>
      <c r="R110" s="68" t="s">
        <v>71</v>
      </c>
    </row>
    <row r="111" spans="3:18" ht="21" customHeight="1" x14ac:dyDescent="0.25">
      <c r="C111" s="76"/>
      <c r="D111" s="76"/>
      <c r="E111" s="67" t="s">
        <v>56</v>
      </c>
      <c r="F111" s="68" t="s">
        <v>68</v>
      </c>
      <c r="G111" s="68" t="s">
        <v>71</v>
      </c>
      <c r="I111" s="46" t="s">
        <v>116</v>
      </c>
      <c r="J111" s="46"/>
      <c r="K111" s="46"/>
      <c r="L111" s="46"/>
      <c r="M111" s="46"/>
      <c r="N111" s="46"/>
      <c r="O111" s="46"/>
      <c r="P111" s="19">
        <v>40</v>
      </c>
      <c r="Q111" s="19">
        <v>461</v>
      </c>
      <c r="R111" s="19">
        <v>0</v>
      </c>
    </row>
    <row r="112" spans="3:18" ht="21" customHeight="1" x14ac:dyDescent="0.25">
      <c r="C112" s="46" t="s">
        <v>117</v>
      </c>
      <c r="D112" s="46"/>
      <c r="E112" s="19">
        <v>254</v>
      </c>
      <c r="F112" s="19">
        <v>1911</v>
      </c>
      <c r="G112" s="19">
        <v>3</v>
      </c>
      <c r="I112" s="46" t="s">
        <v>118</v>
      </c>
      <c r="J112" s="46"/>
      <c r="K112" s="46"/>
      <c r="L112" s="46"/>
      <c r="M112" s="46"/>
      <c r="N112" s="46"/>
      <c r="O112" s="46"/>
      <c r="P112" s="19">
        <v>2</v>
      </c>
      <c r="Q112" s="19">
        <v>71</v>
      </c>
      <c r="R112" s="19">
        <v>0</v>
      </c>
    </row>
    <row r="113" spans="3:19" ht="21" customHeight="1" x14ac:dyDescent="0.25">
      <c r="C113" s="46" t="s">
        <v>119</v>
      </c>
      <c r="D113" s="46"/>
      <c r="E113" s="19">
        <v>326</v>
      </c>
      <c r="F113" s="19">
        <v>1142</v>
      </c>
      <c r="G113" s="19">
        <v>2</v>
      </c>
      <c r="I113" s="46" t="s">
        <v>120</v>
      </c>
      <c r="J113" s="46"/>
      <c r="K113" s="46"/>
      <c r="L113" s="46"/>
      <c r="M113" s="46"/>
      <c r="N113" s="46"/>
      <c r="O113" s="46"/>
      <c r="P113" s="19">
        <v>0</v>
      </c>
      <c r="Q113" s="19">
        <v>0</v>
      </c>
      <c r="R113" s="19">
        <v>0</v>
      </c>
    </row>
    <row r="114" spans="3:19" ht="21" customHeight="1" thickBot="1" x14ac:dyDescent="0.3">
      <c r="C114" s="77" t="s">
        <v>121</v>
      </c>
      <c r="D114" s="46"/>
      <c r="E114" s="19">
        <v>27</v>
      </c>
      <c r="F114" s="19">
        <v>0</v>
      </c>
      <c r="G114" s="19">
        <v>0</v>
      </c>
      <c r="I114" s="46" t="s">
        <v>122</v>
      </c>
      <c r="J114" s="46"/>
      <c r="K114" s="46"/>
      <c r="L114" s="46"/>
      <c r="M114" s="46"/>
      <c r="N114" s="46"/>
      <c r="O114" s="46"/>
      <c r="P114" s="19">
        <v>0</v>
      </c>
      <c r="Q114" s="19">
        <v>2</v>
      </c>
      <c r="R114" s="19">
        <v>0</v>
      </c>
    </row>
    <row r="115" spans="3:19" ht="21" customHeight="1" x14ac:dyDescent="0.25">
      <c r="C115" s="30" t="s">
        <v>3</v>
      </c>
      <c r="D115" s="30"/>
      <c r="E115" s="22">
        <f>SUM(E112:E114)</f>
        <v>607</v>
      </c>
      <c r="F115" s="22">
        <f t="shared" ref="F115:G115" si="10">SUM(F112:F114)</f>
        <v>3053</v>
      </c>
      <c r="G115" s="22">
        <f t="shared" si="10"/>
        <v>5</v>
      </c>
      <c r="I115" s="46" t="s">
        <v>123</v>
      </c>
      <c r="J115" s="46"/>
      <c r="K115" s="46"/>
      <c r="L115" s="46"/>
      <c r="M115" s="46"/>
      <c r="N115" s="46"/>
      <c r="O115" s="46"/>
      <c r="P115" s="19">
        <v>12</v>
      </c>
      <c r="Q115" s="19">
        <v>35</v>
      </c>
      <c r="R115" s="19">
        <v>0</v>
      </c>
    </row>
    <row r="116" spans="3:19" ht="21" customHeight="1" x14ac:dyDescent="0.25">
      <c r="I116" s="46" t="s">
        <v>124</v>
      </c>
      <c r="J116" s="46"/>
      <c r="K116" s="46"/>
      <c r="L116" s="46"/>
      <c r="M116" s="46"/>
      <c r="N116" s="46"/>
      <c r="O116" s="46"/>
      <c r="P116" s="19">
        <v>11</v>
      </c>
      <c r="Q116" s="19">
        <v>50</v>
      </c>
      <c r="R116" s="19">
        <v>0</v>
      </c>
    </row>
    <row r="117" spans="3:19" ht="21" customHeight="1" x14ac:dyDescent="0.25">
      <c r="I117" s="46" t="s">
        <v>125</v>
      </c>
      <c r="J117" s="46"/>
      <c r="K117" s="46"/>
      <c r="L117" s="46"/>
      <c r="M117" s="46"/>
      <c r="N117" s="46"/>
      <c r="O117" s="46"/>
      <c r="P117" s="19">
        <v>540</v>
      </c>
      <c r="Q117" s="19">
        <v>2423</v>
      </c>
      <c r="R117" s="19">
        <v>5</v>
      </c>
    </row>
    <row r="118" spans="3:19" ht="21" customHeight="1" x14ac:dyDescent="0.25">
      <c r="I118" s="46" t="s">
        <v>34</v>
      </c>
      <c r="J118" s="46"/>
      <c r="K118" s="46"/>
      <c r="L118" s="46"/>
      <c r="M118" s="46"/>
      <c r="N118" s="46"/>
      <c r="O118" s="46"/>
      <c r="P118" s="19">
        <v>0</v>
      </c>
      <c r="Q118" s="19">
        <v>1</v>
      </c>
      <c r="R118" s="19">
        <v>0</v>
      </c>
    </row>
    <row r="119" spans="3:19" ht="21" customHeight="1" thickBot="1" x14ac:dyDescent="0.3">
      <c r="I119" s="46" t="s">
        <v>126</v>
      </c>
      <c r="J119" s="46"/>
      <c r="K119" s="46"/>
      <c r="L119" s="46"/>
      <c r="M119" s="46"/>
      <c r="N119" s="46"/>
      <c r="O119" s="46"/>
      <c r="P119" s="19">
        <v>2</v>
      </c>
      <c r="Q119" s="19">
        <v>10</v>
      </c>
      <c r="R119" s="19">
        <v>0</v>
      </c>
    </row>
    <row r="120" spans="3:19" ht="21" customHeight="1" x14ac:dyDescent="0.25">
      <c r="I120" s="30" t="s">
        <v>3</v>
      </c>
      <c r="J120" s="30"/>
      <c r="K120" s="30"/>
      <c r="L120" s="30"/>
      <c r="M120" s="30"/>
      <c r="N120" s="30"/>
      <c r="O120" s="30"/>
      <c r="P120" s="22">
        <f>SUM(P111:P119)</f>
        <v>607</v>
      </c>
      <c r="Q120" s="22">
        <f>SUM(Q111:Q119)</f>
        <v>3053</v>
      </c>
      <c r="R120" s="22">
        <f>SUM(R111:R119)</f>
        <v>5</v>
      </c>
    </row>
    <row r="121" spans="3:19" ht="21" customHeight="1" x14ac:dyDescent="0.25"/>
    <row r="122" spans="3:19" ht="21" customHeight="1" x14ac:dyDescent="0.3">
      <c r="G122" s="78" t="s">
        <v>127</v>
      </c>
      <c r="H122" s="79"/>
      <c r="I122" s="79"/>
      <c r="M122" s="80" t="s">
        <v>128</v>
      </c>
      <c r="N122" s="81"/>
      <c r="O122" s="81"/>
      <c r="P122" s="81"/>
      <c r="Q122" s="81"/>
      <c r="R122" s="81"/>
      <c r="S122" s="81"/>
    </row>
    <row r="123" spans="3:19" ht="21" customHeight="1" x14ac:dyDescent="0.25">
      <c r="L123" s="82"/>
      <c r="R123" s="82"/>
    </row>
    <row r="124" spans="3:19" ht="21" customHeight="1" x14ac:dyDescent="0.25">
      <c r="C124" s="83" t="s">
        <v>2</v>
      </c>
      <c r="D124" s="62" t="s">
        <v>105</v>
      </c>
      <c r="E124" s="63"/>
      <c r="F124" s="63"/>
    </row>
    <row r="125" spans="3:19" ht="21" customHeight="1" x14ac:dyDescent="0.25">
      <c r="C125" s="83"/>
      <c r="D125" s="64" t="s">
        <v>107</v>
      </c>
      <c r="E125" s="65"/>
      <c r="F125" s="66" t="s">
        <v>108</v>
      </c>
    </row>
    <row r="126" spans="3:19" ht="21" customHeight="1" x14ac:dyDescent="0.25">
      <c r="C126" s="84"/>
      <c r="D126" s="67" t="s">
        <v>56</v>
      </c>
      <c r="E126" s="68" t="s">
        <v>68</v>
      </c>
      <c r="F126" s="68" t="s">
        <v>71</v>
      </c>
    </row>
    <row r="127" spans="3:19" ht="21" customHeight="1" x14ac:dyDescent="0.25">
      <c r="C127" s="85" t="s">
        <v>6</v>
      </c>
      <c r="D127" s="19">
        <v>8</v>
      </c>
      <c r="E127" s="19">
        <v>51</v>
      </c>
      <c r="F127" s="19">
        <v>0</v>
      </c>
    </row>
    <row r="128" spans="3:19" ht="21" customHeight="1" x14ac:dyDescent="0.25">
      <c r="C128" s="85" t="s">
        <v>9</v>
      </c>
      <c r="D128" s="19">
        <v>9</v>
      </c>
      <c r="E128" s="19">
        <v>144</v>
      </c>
      <c r="F128" s="19">
        <v>0</v>
      </c>
    </row>
    <row r="129" spans="3:13" ht="21" customHeight="1" x14ac:dyDescent="0.25">
      <c r="C129" s="85" t="s">
        <v>12</v>
      </c>
      <c r="D129" s="19">
        <v>5</v>
      </c>
      <c r="E129" s="19">
        <v>119</v>
      </c>
      <c r="F129" s="19">
        <v>0</v>
      </c>
      <c r="G129" s="17"/>
      <c r="M129" s="17"/>
    </row>
    <row r="130" spans="3:13" ht="21" customHeight="1" x14ac:dyDescent="0.25">
      <c r="C130" s="85" t="s">
        <v>13</v>
      </c>
      <c r="D130" s="19">
        <v>4</v>
      </c>
      <c r="E130" s="19">
        <v>189</v>
      </c>
      <c r="F130" s="19">
        <v>0</v>
      </c>
      <c r="G130" s="17"/>
      <c r="M130" s="17"/>
    </row>
    <row r="131" spans="3:13" ht="21" customHeight="1" x14ac:dyDescent="0.25">
      <c r="C131" s="85" t="s">
        <v>14</v>
      </c>
      <c r="D131" s="19">
        <v>10</v>
      </c>
      <c r="E131" s="19">
        <v>77</v>
      </c>
      <c r="F131" s="19">
        <v>0</v>
      </c>
      <c r="G131" s="17"/>
      <c r="M131" s="17"/>
    </row>
    <row r="132" spans="3:13" ht="21" customHeight="1" x14ac:dyDescent="0.25">
      <c r="C132" s="85" t="s">
        <v>15</v>
      </c>
      <c r="D132" s="19">
        <v>16</v>
      </c>
      <c r="E132" s="19">
        <v>120</v>
      </c>
      <c r="F132" s="19">
        <v>0</v>
      </c>
      <c r="G132" s="17"/>
      <c r="M132" s="17"/>
    </row>
    <row r="133" spans="3:13" ht="21" customHeight="1" x14ac:dyDescent="0.25">
      <c r="C133" s="85" t="s">
        <v>16</v>
      </c>
      <c r="D133" s="19">
        <v>9</v>
      </c>
      <c r="E133" s="19">
        <v>99</v>
      </c>
      <c r="F133" s="19">
        <v>0</v>
      </c>
      <c r="G133" s="17"/>
      <c r="M133" s="17"/>
    </row>
    <row r="134" spans="3:13" ht="21" customHeight="1" x14ac:dyDescent="0.25">
      <c r="C134" s="85" t="s">
        <v>17</v>
      </c>
      <c r="D134" s="19">
        <v>67</v>
      </c>
      <c r="E134" s="19">
        <v>207</v>
      </c>
      <c r="F134" s="19">
        <v>0</v>
      </c>
      <c r="G134" s="17"/>
      <c r="M134" s="17"/>
    </row>
    <row r="135" spans="3:13" ht="21" customHeight="1" x14ac:dyDescent="0.25">
      <c r="C135" s="85" t="s">
        <v>18</v>
      </c>
      <c r="D135" s="19">
        <v>21</v>
      </c>
      <c r="E135" s="19">
        <v>18</v>
      </c>
      <c r="F135" s="19">
        <v>0</v>
      </c>
      <c r="G135" s="17"/>
      <c r="M135" s="17"/>
    </row>
    <row r="136" spans="3:13" ht="21" customHeight="1" x14ac:dyDescent="0.25">
      <c r="C136" s="85" t="s">
        <v>19</v>
      </c>
      <c r="D136" s="19">
        <v>9</v>
      </c>
      <c r="E136" s="19">
        <v>45</v>
      </c>
      <c r="F136" s="19">
        <v>0</v>
      </c>
      <c r="G136" s="17"/>
      <c r="M136" s="17"/>
    </row>
    <row r="137" spans="3:13" ht="21" customHeight="1" x14ac:dyDescent="0.25">
      <c r="C137" s="85" t="s">
        <v>20</v>
      </c>
      <c r="D137" s="19">
        <v>27</v>
      </c>
      <c r="E137" s="19">
        <v>144</v>
      </c>
      <c r="F137" s="19">
        <v>5</v>
      </c>
      <c r="G137" s="17"/>
      <c r="M137" s="17"/>
    </row>
    <row r="138" spans="3:13" ht="21" customHeight="1" x14ac:dyDescent="0.25">
      <c r="C138" s="85" t="s">
        <v>21</v>
      </c>
      <c r="D138" s="19">
        <v>78</v>
      </c>
      <c r="E138" s="19">
        <v>372</v>
      </c>
      <c r="F138" s="19">
        <v>0</v>
      </c>
      <c r="G138" s="17"/>
      <c r="M138" s="17"/>
    </row>
    <row r="139" spans="3:13" ht="21" customHeight="1" x14ac:dyDescent="0.25">
      <c r="C139" s="85" t="s">
        <v>22</v>
      </c>
      <c r="D139" s="19">
        <v>45</v>
      </c>
      <c r="E139" s="19">
        <v>210</v>
      </c>
      <c r="F139" s="19">
        <v>0</v>
      </c>
      <c r="G139" s="17"/>
      <c r="M139" s="17"/>
    </row>
    <row r="140" spans="3:13" ht="21" customHeight="1" x14ac:dyDescent="0.25">
      <c r="C140" s="85" t="s">
        <v>23</v>
      </c>
      <c r="D140" s="19">
        <v>24</v>
      </c>
      <c r="E140" s="19">
        <v>68</v>
      </c>
      <c r="F140" s="19">
        <v>0</v>
      </c>
      <c r="G140" s="17"/>
      <c r="M140" s="17"/>
    </row>
    <row r="141" spans="3:13" ht="21" customHeight="1" x14ac:dyDescent="0.25">
      <c r="C141" s="85" t="s">
        <v>24</v>
      </c>
      <c r="D141" s="19">
        <v>116</v>
      </c>
      <c r="E141" s="19">
        <v>574</v>
      </c>
      <c r="F141" s="19">
        <v>0</v>
      </c>
      <c r="G141" s="17"/>
      <c r="M141" s="17"/>
    </row>
    <row r="142" spans="3:13" ht="21" customHeight="1" x14ac:dyDescent="0.25">
      <c r="C142" s="85" t="s">
        <v>25</v>
      </c>
      <c r="D142" s="19">
        <v>6</v>
      </c>
      <c r="E142" s="19">
        <v>33</v>
      </c>
      <c r="F142" s="19">
        <v>0</v>
      </c>
      <c r="G142" s="17"/>
      <c r="M142" s="17"/>
    </row>
    <row r="143" spans="3:13" ht="21" customHeight="1" x14ac:dyDescent="0.25">
      <c r="C143" s="85" t="s">
        <v>27</v>
      </c>
      <c r="D143" s="19">
        <v>21</v>
      </c>
      <c r="E143" s="19">
        <v>0</v>
      </c>
      <c r="F143" s="19">
        <v>0</v>
      </c>
    </row>
    <row r="144" spans="3:13" ht="21" customHeight="1" x14ac:dyDescent="0.25">
      <c r="C144" s="85" t="s">
        <v>29</v>
      </c>
      <c r="D144" s="19">
        <v>17</v>
      </c>
      <c r="E144" s="19">
        <v>39</v>
      </c>
      <c r="F144" s="19">
        <v>0</v>
      </c>
    </row>
    <row r="145" spans="3:17" ht="21" customHeight="1" x14ac:dyDescent="0.25">
      <c r="C145" s="85" t="s">
        <v>31</v>
      </c>
      <c r="D145" s="19">
        <v>8</v>
      </c>
      <c r="E145" s="19">
        <v>68</v>
      </c>
      <c r="F145" s="19">
        <v>0</v>
      </c>
      <c r="H145" s="86" t="s">
        <v>35</v>
      </c>
      <c r="I145" s="87" t="s">
        <v>36</v>
      </c>
      <c r="J145" s="88"/>
      <c r="M145" s="86" t="s">
        <v>35</v>
      </c>
      <c r="N145" s="87" t="s">
        <v>36</v>
      </c>
      <c r="O145" s="88"/>
    </row>
    <row r="146" spans="3:17" ht="21" customHeight="1" x14ac:dyDescent="0.25">
      <c r="C146" s="85" t="s">
        <v>33</v>
      </c>
      <c r="D146" s="19">
        <v>8</v>
      </c>
      <c r="E146" s="19">
        <v>82</v>
      </c>
      <c r="F146" s="19">
        <v>0</v>
      </c>
      <c r="H146" s="89"/>
      <c r="I146" s="90" t="s">
        <v>129</v>
      </c>
      <c r="J146" s="91"/>
      <c r="M146" s="89"/>
      <c r="N146" s="90" t="s">
        <v>130</v>
      </c>
      <c r="O146" s="91"/>
    </row>
    <row r="147" spans="3:17" ht="21" customHeight="1" x14ac:dyDescent="0.25">
      <c r="C147" s="85" t="s">
        <v>37</v>
      </c>
      <c r="D147" s="19">
        <v>21</v>
      </c>
      <c r="E147" s="19">
        <v>101</v>
      </c>
      <c r="F147" s="19">
        <v>0</v>
      </c>
      <c r="H147" s="92"/>
      <c r="I147" s="89" t="s">
        <v>131</v>
      </c>
      <c r="J147" s="91"/>
      <c r="M147" s="93"/>
      <c r="N147" s="94" t="s">
        <v>132</v>
      </c>
      <c r="O147" s="95"/>
    </row>
    <row r="148" spans="3:17" ht="21" customHeight="1" x14ac:dyDescent="0.25">
      <c r="C148" s="85" t="s">
        <v>39</v>
      </c>
      <c r="D148" s="19">
        <v>26</v>
      </c>
      <c r="E148" s="19">
        <v>94</v>
      </c>
      <c r="F148" s="19">
        <v>0</v>
      </c>
      <c r="H148" s="96"/>
      <c r="I148" s="89" t="s">
        <v>133</v>
      </c>
      <c r="J148" s="91"/>
    </row>
    <row r="149" spans="3:17" ht="21" customHeight="1" x14ac:dyDescent="0.25">
      <c r="C149" s="85" t="s">
        <v>41</v>
      </c>
      <c r="D149" s="19">
        <v>25</v>
      </c>
      <c r="E149" s="19">
        <v>113</v>
      </c>
      <c r="F149" s="19">
        <v>0</v>
      </c>
      <c r="H149" s="97"/>
      <c r="I149" s="89" t="s">
        <v>134</v>
      </c>
      <c r="J149" s="91"/>
    </row>
    <row r="150" spans="3:17" ht="21" customHeight="1" x14ac:dyDescent="0.25">
      <c r="C150" s="85" t="s">
        <v>43</v>
      </c>
      <c r="D150" s="19">
        <v>25</v>
      </c>
      <c r="E150" s="19">
        <v>42</v>
      </c>
      <c r="F150" s="19">
        <v>0</v>
      </c>
      <c r="H150" s="98"/>
      <c r="I150" s="89" t="s">
        <v>135</v>
      </c>
      <c r="J150" s="91"/>
    </row>
    <row r="151" spans="3:17" ht="21" customHeight="1" thickBot="1" x14ac:dyDescent="0.3">
      <c r="C151" s="85" t="s">
        <v>45</v>
      </c>
      <c r="D151" s="19">
        <v>2</v>
      </c>
      <c r="E151" s="19">
        <v>44</v>
      </c>
      <c r="F151" s="19">
        <v>0</v>
      </c>
      <c r="H151" s="99"/>
      <c r="I151" s="89" t="s">
        <v>136</v>
      </c>
      <c r="J151" s="95"/>
    </row>
    <row r="152" spans="3:17" ht="21" customHeight="1" x14ac:dyDescent="0.25">
      <c r="C152" s="21" t="s">
        <v>3</v>
      </c>
      <c r="D152" s="22">
        <f>SUM(D127:D151)</f>
        <v>607</v>
      </c>
      <c r="E152" s="22">
        <f t="shared" ref="E152:F152" si="11">SUM(E127:E151)</f>
        <v>3053</v>
      </c>
      <c r="F152" s="22">
        <f t="shared" si="11"/>
        <v>5</v>
      </c>
      <c r="H152" s="93"/>
      <c r="I152" s="94" t="s">
        <v>137</v>
      </c>
      <c r="J152" s="95"/>
    </row>
    <row r="153" spans="3:17" ht="21" customHeight="1" x14ac:dyDescent="0.25"/>
    <row r="154" spans="3:17" ht="21" customHeight="1" x14ac:dyDescent="0.25">
      <c r="M154" s="100"/>
      <c r="N154" s="100"/>
      <c r="O154" s="100"/>
      <c r="P154" s="101"/>
    </row>
    <row r="155" spans="3:17" ht="21" customHeight="1" x14ac:dyDescent="0.25">
      <c r="L155" s="100"/>
      <c r="M155" s="100"/>
      <c r="N155" s="100"/>
      <c r="O155" s="101"/>
      <c r="P155" s="101"/>
    </row>
    <row r="156" spans="3:17" ht="21" customHeight="1" x14ac:dyDescent="0.25">
      <c r="C156" s="76" t="s">
        <v>138</v>
      </c>
      <c r="D156" s="76"/>
      <c r="E156" s="76"/>
      <c r="F156" s="76"/>
      <c r="G156" s="62" t="s">
        <v>105</v>
      </c>
      <c r="H156" s="63"/>
      <c r="I156" s="63"/>
      <c r="L156" s="61" t="s">
        <v>139</v>
      </c>
      <c r="M156" s="61"/>
      <c r="N156" s="61"/>
      <c r="O156" s="62" t="s">
        <v>105</v>
      </c>
      <c r="P156" s="63"/>
      <c r="Q156" s="63"/>
    </row>
    <row r="157" spans="3:17" ht="21" customHeight="1" x14ac:dyDescent="0.25">
      <c r="C157" s="76"/>
      <c r="D157" s="76"/>
      <c r="E157" s="76"/>
      <c r="F157" s="76"/>
      <c r="G157" s="64" t="s">
        <v>107</v>
      </c>
      <c r="H157" s="65"/>
      <c r="I157" s="66" t="s">
        <v>108</v>
      </c>
      <c r="L157" s="61"/>
      <c r="M157" s="61"/>
      <c r="N157" s="61"/>
      <c r="O157" s="64" t="s">
        <v>107</v>
      </c>
      <c r="P157" s="65"/>
      <c r="Q157" s="66" t="s">
        <v>108</v>
      </c>
    </row>
    <row r="158" spans="3:17" ht="21" customHeight="1" x14ac:dyDescent="0.25">
      <c r="C158" s="102"/>
      <c r="D158" s="102"/>
      <c r="E158" s="102"/>
      <c r="F158" s="102"/>
      <c r="G158" s="67" t="s">
        <v>56</v>
      </c>
      <c r="H158" s="68" t="s">
        <v>68</v>
      </c>
      <c r="I158" s="68" t="s">
        <v>71</v>
      </c>
      <c r="L158" s="61"/>
      <c r="M158" s="61"/>
      <c r="N158" s="61"/>
      <c r="O158" s="67" t="s">
        <v>56</v>
      </c>
      <c r="P158" s="68" t="s">
        <v>68</v>
      </c>
      <c r="Q158" s="68" t="s">
        <v>71</v>
      </c>
    </row>
    <row r="159" spans="3:17" ht="21" customHeight="1" x14ac:dyDescent="0.25">
      <c r="C159" s="85" t="s">
        <v>140</v>
      </c>
      <c r="D159" s="85"/>
      <c r="E159" s="85"/>
      <c r="F159" s="85"/>
      <c r="G159" s="19">
        <v>560</v>
      </c>
      <c r="H159" s="19">
        <v>2559</v>
      </c>
      <c r="I159" s="19">
        <v>5</v>
      </c>
      <c r="L159" s="85" t="s">
        <v>141</v>
      </c>
      <c r="M159" s="85"/>
      <c r="N159" s="85"/>
      <c r="O159" s="19">
        <v>0</v>
      </c>
      <c r="P159" s="19">
        <v>42</v>
      </c>
      <c r="Q159" s="19">
        <v>0</v>
      </c>
    </row>
    <row r="160" spans="3:17" ht="21" customHeight="1" x14ac:dyDescent="0.25">
      <c r="C160" s="85" t="s">
        <v>116</v>
      </c>
      <c r="D160" s="85"/>
      <c r="E160" s="85"/>
      <c r="F160" s="85"/>
      <c r="G160" s="19">
        <v>47</v>
      </c>
      <c r="H160" s="19">
        <v>419</v>
      </c>
      <c r="I160" s="19">
        <v>0</v>
      </c>
      <c r="L160" s="85" t="s">
        <v>142</v>
      </c>
      <c r="M160" s="85"/>
      <c r="N160" s="85"/>
      <c r="O160" s="19">
        <v>0</v>
      </c>
      <c r="P160" s="19">
        <v>3</v>
      </c>
      <c r="Q160" s="19">
        <v>0</v>
      </c>
    </row>
    <row r="161" spans="3:17" ht="21" customHeight="1" x14ac:dyDescent="0.25">
      <c r="C161" s="85" t="s">
        <v>118</v>
      </c>
      <c r="D161" s="85"/>
      <c r="E161" s="85"/>
      <c r="F161" s="85"/>
      <c r="G161" s="19">
        <v>0</v>
      </c>
      <c r="H161" s="19">
        <v>52</v>
      </c>
      <c r="I161" s="19">
        <v>0</v>
      </c>
      <c r="L161" s="85" t="s">
        <v>143</v>
      </c>
      <c r="M161" s="85"/>
      <c r="N161" s="85"/>
      <c r="O161" s="19">
        <v>2</v>
      </c>
      <c r="P161" s="19">
        <v>255</v>
      </c>
      <c r="Q161" s="19">
        <v>0</v>
      </c>
    </row>
    <row r="162" spans="3:17" ht="21" customHeight="1" x14ac:dyDescent="0.25">
      <c r="C162" s="85" t="s">
        <v>144</v>
      </c>
      <c r="D162" s="85"/>
      <c r="E162" s="85"/>
      <c r="F162" s="85"/>
      <c r="G162" s="19">
        <v>0</v>
      </c>
      <c r="H162" s="19">
        <v>1</v>
      </c>
      <c r="I162" s="19">
        <v>0</v>
      </c>
      <c r="L162" s="85" t="s">
        <v>145</v>
      </c>
      <c r="M162" s="85"/>
      <c r="N162" s="85"/>
      <c r="O162" s="19">
        <v>4</v>
      </c>
      <c r="P162" s="19">
        <v>196</v>
      </c>
      <c r="Q162" s="19">
        <v>0</v>
      </c>
    </row>
    <row r="163" spans="3:17" ht="21" customHeight="1" x14ac:dyDescent="0.25">
      <c r="C163" s="85" t="s">
        <v>146</v>
      </c>
      <c r="D163" s="85"/>
      <c r="E163" s="85"/>
      <c r="F163" s="85"/>
      <c r="G163" s="19">
        <v>0</v>
      </c>
      <c r="H163" s="19">
        <v>0</v>
      </c>
      <c r="I163" s="19">
        <v>0</v>
      </c>
      <c r="L163" s="85" t="s">
        <v>147</v>
      </c>
      <c r="M163" s="85"/>
      <c r="N163" s="85"/>
      <c r="O163" s="19">
        <v>10</v>
      </c>
      <c r="P163" s="19">
        <v>374</v>
      </c>
      <c r="Q163" s="19">
        <v>0</v>
      </c>
    </row>
    <row r="164" spans="3:17" ht="21" customHeight="1" x14ac:dyDescent="0.25">
      <c r="C164" s="85" t="s">
        <v>148</v>
      </c>
      <c r="D164" s="85"/>
      <c r="E164" s="85"/>
      <c r="F164" s="85"/>
      <c r="G164" s="19">
        <v>0</v>
      </c>
      <c r="H164" s="19">
        <v>2</v>
      </c>
      <c r="I164" s="19">
        <v>0</v>
      </c>
      <c r="L164" s="85" t="s">
        <v>149</v>
      </c>
      <c r="M164" s="85"/>
      <c r="N164" s="85"/>
      <c r="O164" s="19">
        <v>116</v>
      </c>
      <c r="P164" s="19">
        <v>992</v>
      </c>
      <c r="Q164" s="19">
        <v>1</v>
      </c>
    </row>
    <row r="165" spans="3:17" ht="21" customHeight="1" x14ac:dyDescent="0.25">
      <c r="C165" s="85" t="s">
        <v>150</v>
      </c>
      <c r="D165" s="85"/>
      <c r="E165" s="85"/>
      <c r="F165" s="85"/>
      <c r="G165" s="19">
        <v>0</v>
      </c>
      <c r="H165" s="19">
        <v>0</v>
      </c>
      <c r="I165" s="19">
        <v>0</v>
      </c>
      <c r="L165" s="85" t="s">
        <v>151</v>
      </c>
      <c r="M165" s="85"/>
      <c r="N165" s="85"/>
      <c r="O165" s="19">
        <v>51</v>
      </c>
      <c r="P165" s="19">
        <v>250</v>
      </c>
      <c r="Q165" s="19">
        <v>2</v>
      </c>
    </row>
    <row r="166" spans="3:17" ht="21" customHeight="1" x14ac:dyDescent="0.25">
      <c r="C166" s="85" t="s">
        <v>152</v>
      </c>
      <c r="D166" s="85"/>
      <c r="E166" s="85"/>
      <c r="F166" s="85"/>
      <c r="G166" s="19">
        <v>0</v>
      </c>
      <c r="H166" s="19">
        <v>0</v>
      </c>
      <c r="I166" s="19">
        <v>0</v>
      </c>
      <c r="L166" s="85" t="s">
        <v>153</v>
      </c>
      <c r="M166" s="85"/>
      <c r="N166" s="85"/>
      <c r="O166" s="19">
        <v>97</v>
      </c>
      <c r="P166" s="19">
        <v>409</v>
      </c>
      <c r="Q166" s="19">
        <v>0</v>
      </c>
    </row>
    <row r="167" spans="3:17" ht="21" customHeight="1" x14ac:dyDescent="0.25">
      <c r="C167" s="85" t="s">
        <v>154</v>
      </c>
      <c r="D167" s="85"/>
      <c r="E167" s="85"/>
      <c r="F167" s="85"/>
      <c r="G167" s="19">
        <v>0</v>
      </c>
      <c r="H167" s="19">
        <v>1</v>
      </c>
      <c r="I167" s="19">
        <v>0</v>
      </c>
      <c r="L167" s="85" t="s">
        <v>155</v>
      </c>
      <c r="M167" s="85"/>
      <c r="N167" s="85"/>
      <c r="O167" s="19">
        <v>97</v>
      </c>
      <c r="P167" s="19">
        <v>190</v>
      </c>
      <c r="Q167" s="19">
        <v>2</v>
      </c>
    </row>
    <row r="168" spans="3:17" ht="21" customHeight="1" x14ac:dyDescent="0.25">
      <c r="C168" s="85" t="s">
        <v>156</v>
      </c>
      <c r="D168" s="85"/>
      <c r="E168" s="85"/>
      <c r="F168" s="85"/>
      <c r="G168" s="19">
        <v>0</v>
      </c>
      <c r="H168" s="19">
        <v>14</v>
      </c>
      <c r="I168" s="19">
        <v>0</v>
      </c>
      <c r="L168" s="85" t="s">
        <v>157</v>
      </c>
      <c r="M168" s="85"/>
      <c r="N168" s="85"/>
      <c r="O168" s="19">
        <v>192</v>
      </c>
      <c r="P168" s="19">
        <v>330</v>
      </c>
      <c r="Q168" s="19">
        <v>0</v>
      </c>
    </row>
    <row r="169" spans="3:17" ht="21" customHeight="1" x14ac:dyDescent="0.25">
      <c r="C169" s="85" t="s">
        <v>158</v>
      </c>
      <c r="D169" s="85"/>
      <c r="E169" s="85"/>
      <c r="F169" s="85"/>
      <c r="G169" s="19">
        <v>0</v>
      </c>
      <c r="H169" s="19">
        <v>0</v>
      </c>
      <c r="I169" s="19">
        <v>0</v>
      </c>
      <c r="L169" s="85" t="s">
        <v>159</v>
      </c>
      <c r="M169" s="85"/>
      <c r="N169" s="85"/>
      <c r="O169" s="19">
        <v>0</v>
      </c>
      <c r="P169" s="19">
        <v>2</v>
      </c>
      <c r="Q169" s="19">
        <v>0</v>
      </c>
    </row>
    <row r="170" spans="3:17" ht="21" customHeight="1" x14ac:dyDescent="0.25">
      <c r="C170" s="85" t="s">
        <v>160</v>
      </c>
      <c r="D170" s="85"/>
      <c r="E170" s="85"/>
      <c r="F170" s="85"/>
      <c r="G170" s="19">
        <v>0</v>
      </c>
      <c r="H170" s="19">
        <v>0</v>
      </c>
      <c r="I170" s="19">
        <v>0</v>
      </c>
      <c r="L170" s="85" t="s">
        <v>161</v>
      </c>
      <c r="M170" s="85"/>
      <c r="N170" s="85"/>
      <c r="O170" s="19">
        <v>4</v>
      </c>
      <c r="P170" s="19">
        <v>10</v>
      </c>
      <c r="Q170" s="19">
        <v>0</v>
      </c>
    </row>
    <row r="171" spans="3:17" ht="21" customHeight="1" thickBot="1" x14ac:dyDescent="0.3">
      <c r="C171" s="85" t="s">
        <v>162</v>
      </c>
      <c r="D171" s="85"/>
      <c r="E171" s="85"/>
      <c r="F171" s="85"/>
      <c r="G171" s="19">
        <v>0</v>
      </c>
      <c r="H171" s="19">
        <v>0</v>
      </c>
      <c r="I171" s="19">
        <v>0</v>
      </c>
      <c r="L171" s="85" t="s">
        <v>121</v>
      </c>
      <c r="M171" s="85"/>
      <c r="N171" s="85"/>
      <c r="O171" s="19">
        <v>34</v>
      </c>
      <c r="P171" s="19">
        <v>0</v>
      </c>
      <c r="Q171" s="19">
        <v>0</v>
      </c>
    </row>
    <row r="172" spans="3:17" ht="21" customHeight="1" x14ac:dyDescent="0.25">
      <c r="C172" s="85" t="s">
        <v>163</v>
      </c>
      <c r="D172" s="85"/>
      <c r="E172" s="85"/>
      <c r="F172" s="85"/>
      <c r="G172" s="19">
        <v>0</v>
      </c>
      <c r="H172" s="19">
        <v>0</v>
      </c>
      <c r="I172" s="19">
        <v>0</v>
      </c>
      <c r="L172" s="21" t="s">
        <v>3</v>
      </c>
      <c r="M172" s="21"/>
      <c r="N172" s="21"/>
      <c r="O172" s="22">
        <f>SUM(O159:O171)</f>
        <v>607</v>
      </c>
      <c r="P172" s="22">
        <f t="shared" ref="P172:Q172" si="12">SUM(P159:P171)</f>
        <v>3053</v>
      </c>
      <c r="Q172" s="22">
        <f t="shared" si="12"/>
        <v>5</v>
      </c>
    </row>
    <row r="173" spans="3:17" ht="21" customHeight="1" thickBot="1" x14ac:dyDescent="0.3">
      <c r="C173" s="85" t="s">
        <v>164</v>
      </c>
      <c r="D173" s="85"/>
      <c r="E173" s="85"/>
      <c r="F173" s="85"/>
      <c r="G173" s="19">
        <v>0</v>
      </c>
      <c r="H173" s="19">
        <v>5</v>
      </c>
      <c r="I173" s="19">
        <v>0</v>
      </c>
    </row>
    <row r="174" spans="3:17" ht="21" customHeight="1" x14ac:dyDescent="0.25">
      <c r="C174" s="30" t="s">
        <v>3</v>
      </c>
      <c r="D174" s="30"/>
      <c r="E174" s="30"/>
      <c r="F174" s="30"/>
      <c r="G174" s="22">
        <f>SUM(G159:G173)</f>
        <v>607</v>
      </c>
      <c r="H174" s="22">
        <f t="shared" ref="H174:I174" si="13">SUM(H159:H173)</f>
        <v>3053</v>
      </c>
      <c r="I174" s="22">
        <f t="shared" si="13"/>
        <v>5</v>
      </c>
    </row>
    <row r="175" spans="3:17" ht="21" customHeight="1" x14ac:dyDescent="0.25"/>
    <row r="176" spans="3:17" ht="21" customHeight="1" x14ac:dyDescent="0.25"/>
    <row r="177" spans="3:15" ht="21" customHeight="1" x14ac:dyDescent="0.25"/>
    <row r="178" spans="3:15" ht="21" customHeight="1" x14ac:dyDescent="0.25">
      <c r="C178" s="103"/>
      <c r="D178" s="103"/>
      <c r="I178" s="103"/>
    </row>
    <row r="179" spans="3:15" ht="21" customHeight="1" x14ac:dyDescent="0.25">
      <c r="C179" s="103"/>
      <c r="D179" s="103"/>
      <c r="I179" s="103"/>
    </row>
    <row r="180" spans="3:15" ht="21" customHeight="1" x14ac:dyDescent="0.25">
      <c r="C180" s="76" t="s">
        <v>165</v>
      </c>
      <c r="D180" s="76"/>
      <c r="E180" s="104" t="s">
        <v>105</v>
      </c>
      <c r="F180" s="105"/>
      <c r="G180" s="103"/>
      <c r="K180" s="76" t="s">
        <v>166</v>
      </c>
      <c r="L180" s="76"/>
      <c r="M180" s="76"/>
      <c r="N180" s="64" t="s">
        <v>105</v>
      </c>
      <c r="O180" s="65"/>
    </row>
    <row r="181" spans="3:15" ht="21" customHeight="1" x14ac:dyDescent="0.25">
      <c r="C181" s="76"/>
      <c r="D181" s="76"/>
      <c r="E181" s="67" t="s">
        <v>68</v>
      </c>
      <c r="F181" s="68" t="s">
        <v>71</v>
      </c>
      <c r="K181" s="76"/>
      <c r="L181" s="76"/>
      <c r="M181" s="76"/>
      <c r="N181" s="67" t="s">
        <v>68</v>
      </c>
      <c r="O181" s="68" t="s">
        <v>71</v>
      </c>
    </row>
    <row r="182" spans="3:15" ht="21" customHeight="1" x14ac:dyDescent="0.25">
      <c r="C182" s="46" t="s">
        <v>117</v>
      </c>
      <c r="D182" s="46"/>
      <c r="E182" s="19">
        <v>1756</v>
      </c>
      <c r="F182" s="19">
        <v>4</v>
      </c>
      <c r="K182" s="106" t="s">
        <v>167</v>
      </c>
      <c r="L182" s="106"/>
      <c r="M182" s="106"/>
      <c r="N182" s="19">
        <v>10</v>
      </c>
      <c r="O182" s="19">
        <v>0</v>
      </c>
    </row>
    <row r="183" spans="3:15" ht="21" customHeight="1" thickBot="1" x14ac:dyDescent="0.3">
      <c r="C183" s="46" t="s">
        <v>119</v>
      </c>
      <c r="D183" s="46"/>
      <c r="E183" s="19">
        <v>1297</v>
      </c>
      <c r="F183" s="19">
        <v>1</v>
      </c>
      <c r="K183" s="106" t="s">
        <v>168</v>
      </c>
      <c r="L183" s="106"/>
      <c r="M183" s="106"/>
      <c r="N183" s="19">
        <v>4</v>
      </c>
      <c r="O183" s="19">
        <v>0</v>
      </c>
    </row>
    <row r="184" spans="3:15" ht="21" customHeight="1" thickBot="1" x14ac:dyDescent="0.3">
      <c r="C184" s="30" t="s">
        <v>3</v>
      </c>
      <c r="D184" s="30"/>
      <c r="E184" s="22">
        <f>SUM(E182:E183)</f>
        <v>3053</v>
      </c>
      <c r="F184" s="22">
        <f>SUM(F182:F183)</f>
        <v>5</v>
      </c>
      <c r="K184" s="106" t="s">
        <v>169</v>
      </c>
      <c r="L184" s="106"/>
      <c r="M184" s="106"/>
      <c r="N184" s="19">
        <v>1742</v>
      </c>
      <c r="O184" s="19">
        <v>4</v>
      </c>
    </row>
    <row r="185" spans="3:15" ht="21" customHeight="1" x14ac:dyDescent="0.25">
      <c r="K185" s="30" t="s">
        <v>3</v>
      </c>
      <c r="L185" s="30"/>
      <c r="M185" s="30"/>
      <c r="N185" s="22">
        <f>SUM(N182:N184)</f>
        <v>1756</v>
      </c>
      <c r="O185" s="22">
        <f>SUM(O182:O184)</f>
        <v>4</v>
      </c>
    </row>
    <row r="186" spans="3:15" ht="21" customHeight="1" x14ac:dyDescent="0.25"/>
    <row r="187" spans="3:15" ht="21" customHeight="1" x14ac:dyDescent="0.25"/>
    <row r="188" spans="3:15" ht="21" customHeight="1" x14ac:dyDescent="0.25">
      <c r="C188" s="107"/>
      <c r="D188" s="107"/>
      <c r="E188" s="107"/>
      <c r="F188" s="107"/>
    </row>
    <row r="189" spans="3:15" ht="21" customHeight="1" x14ac:dyDescent="0.25">
      <c r="C189" s="108" t="s">
        <v>170</v>
      </c>
      <c r="D189" s="108"/>
      <c r="E189" s="109" t="s">
        <v>171</v>
      </c>
      <c r="F189" s="109" t="s">
        <v>172</v>
      </c>
      <c r="G189" s="109" t="s">
        <v>173</v>
      </c>
      <c r="H189" s="109" t="s">
        <v>174</v>
      </c>
      <c r="I189" s="109" t="s">
        <v>34</v>
      </c>
    </row>
    <row r="190" spans="3:15" ht="21" customHeight="1" x14ac:dyDescent="0.25">
      <c r="C190" s="76"/>
      <c r="D190" s="76"/>
      <c r="E190" s="110"/>
      <c r="F190" s="110"/>
      <c r="G190" s="110"/>
      <c r="H190" s="110"/>
      <c r="I190" s="110"/>
    </row>
    <row r="191" spans="3:15" ht="21" customHeight="1" x14ac:dyDescent="0.25">
      <c r="C191" s="46" t="s">
        <v>167</v>
      </c>
      <c r="D191" s="46"/>
      <c r="E191" s="19">
        <v>3</v>
      </c>
      <c r="F191" s="19">
        <v>5</v>
      </c>
      <c r="G191" s="19">
        <v>1</v>
      </c>
      <c r="H191" s="19">
        <v>0</v>
      </c>
      <c r="I191" s="19">
        <v>1</v>
      </c>
    </row>
    <row r="192" spans="3:15" ht="21" customHeight="1" x14ac:dyDescent="0.25">
      <c r="C192" s="46" t="s">
        <v>168</v>
      </c>
      <c r="D192" s="46"/>
      <c r="E192" s="19">
        <v>0</v>
      </c>
      <c r="F192" s="19">
        <v>2</v>
      </c>
      <c r="G192" s="19">
        <v>1</v>
      </c>
      <c r="H192" s="19">
        <v>0</v>
      </c>
      <c r="I192" s="19">
        <v>2</v>
      </c>
    </row>
    <row r="193" spans="3:19" ht="21" customHeight="1" thickBot="1" x14ac:dyDescent="0.3">
      <c r="C193" s="46" t="s">
        <v>169</v>
      </c>
      <c r="D193" s="46"/>
      <c r="E193" s="19">
        <v>583</v>
      </c>
      <c r="F193" s="19">
        <v>1475</v>
      </c>
      <c r="G193" s="19">
        <v>474</v>
      </c>
      <c r="H193" s="19">
        <v>46</v>
      </c>
      <c r="I193" s="19">
        <v>15</v>
      </c>
    </row>
    <row r="194" spans="3:19" ht="21" customHeight="1" x14ac:dyDescent="0.25">
      <c r="C194" s="30" t="s">
        <v>3</v>
      </c>
      <c r="D194" s="30"/>
      <c r="E194" s="22">
        <f>SUM(E191:E193)</f>
        <v>586</v>
      </c>
      <c r="F194" s="22">
        <f t="shared" ref="F194:I194" si="14">SUM(F191:F193)</f>
        <v>1482</v>
      </c>
      <c r="G194" s="22">
        <f t="shared" si="14"/>
        <v>476</v>
      </c>
      <c r="H194" s="22">
        <f t="shared" si="14"/>
        <v>46</v>
      </c>
      <c r="I194" s="22">
        <f t="shared" si="14"/>
        <v>18</v>
      </c>
    </row>
    <row r="195" spans="3:19" ht="21" customHeight="1" x14ac:dyDescent="0.25">
      <c r="C195" s="111" t="s">
        <v>175</v>
      </c>
      <c r="D195" s="111"/>
    </row>
    <row r="196" spans="3:19" ht="21" customHeight="1" x14ac:dyDescent="0.25"/>
    <row r="197" spans="3:19" ht="21" customHeight="1" x14ac:dyDescent="0.25"/>
    <row r="198" spans="3:19" ht="21" customHeight="1" x14ac:dyDescent="0.25"/>
    <row r="199" spans="3:19" ht="21" customHeight="1" x14ac:dyDescent="0.25"/>
    <row r="200" spans="3:19" ht="21" customHeight="1" x14ac:dyDescent="0.25">
      <c r="C200" s="61" t="s">
        <v>176</v>
      </c>
      <c r="D200" s="61"/>
      <c r="E200" s="61"/>
      <c r="F200" s="104" t="s">
        <v>105</v>
      </c>
      <c r="G200" s="105"/>
    </row>
    <row r="201" spans="3:19" ht="21" customHeight="1" x14ac:dyDescent="0.25">
      <c r="C201" s="61"/>
      <c r="D201" s="61"/>
      <c r="E201" s="61"/>
      <c r="F201" s="67" t="s">
        <v>68</v>
      </c>
      <c r="G201" s="68" t="s">
        <v>71</v>
      </c>
    </row>
    <row r="202" spans="3:19" ht="21" customHeight="1" x14ac:dyDescent="0.25">
      <c r="C202" s="106" t="s">
        <v>177</v>
      </c>
      <c r="D202" s="106"/>
      <c r="E202" s="106"/>
      <c r="F202" s="19">
        <v>1221</v>
      </c>
      <c r="G202" s="19">
        <v>0</v>
      </c>
      <c r="S202" s="71"/>
    </row>
    <row r="203" spans="3:19" ht="21" customHeight="1" thickBot="1" x14ac:dyDescent="0.3">
      <c r="C203" s="106" t="s">
        <v>178</v>
      </c>
      <c r="D203" s="106"/>
      <c r="E203" s="106"/>
      <c r="F203" s="19">
        <v>1832</v>
      </c>
      <c r="G203" s="19">
        <v>5</v>
      </c>
      <c r="S203" s="71"/>
    </row>
    <row r="204" spans="3:19" ht="21" customHeight="1" x14ac:dyDescent="0.25">
      <c r="C204" s="30" t="s">
        <v>3</v>
      </c>
      <c r="D204" s="30"/>
      <c r="E204" s="30"/>
      <c r="F204" s="22">
        <f>SUM(F202:F203)</f>
        <v>3053</v>
      </c>
      <c r="G204" s="22">
        <f>SUM(G202:G203)</f>
        <v>5</v>
      </c>
      <c r="S204" s="71"/>
    </row>
    <row r="205" spans="3:19" ht="21" customHeight="1" x14ac:dyDescent="0.25">
      <c r="C205" s="40"/>
      <c r="D205" s="40"/>
      <c r="E205" s="40"/>
      <c r="F205" s="40"/>
      <c r="G205" s="41"/>
      <c r="H205" s="42"/>
      <c r="M205" s="40"/>
    </row>
    <row r="206" spans="3:19" ht="21" customHeight="1" x14ac:dyDescent="0.25"/>
    <row r="207" spans="3:19" ht="21" customHeight="1" x14ac:dyDescent="0.25"/>
    <row r="208" spans="3:19" ht="21" customHeight="1" x14ac:dyDescent="0.25">
      <c r="C208" s="61" t="s">
        <v>179</v>
      </c>
      <c r="D208" s="61"/>
      <c r="E208" s="61"/>
      <c r="F208" s="64" t="s">
        <v>105</v>
      </c>
      <c r="G208" s="65"/>
    </row>
    <row r="209" spans="3:18" ht="21" customHeight="1" x14ac:dyDescent="0.25">
      <c r="C209" s="61"/>
      <c r="D209" s="61"/>
      <c r="E209" s="61"/>
      <c r="F209" s="67" t="s">
        <v>68</v>
      </c>
      <c r="G209" s="68" t="s">
        <v>71</v>
      </c>
    </row>
    <row r="210" spans="3:18" ht="21" customHeight="1" x14ac:dyDescent="0.25">
      <c r="C210" s="106" t="s">
        <v>180</v>
      </c>
      <c r="D210" s="106"/>
      <c r="E210" s="106"/>
      <c r="F210" s="19">
        <v>676</v>
      </c>
      <c r="G210" s="19">
        <v>4</v>
      </c>
      <c r="N210" s="112"/>
      <c r="O210" s="112"/>
      <c r="P210" s="112"/>
      <c r="Q210" s="101"/>
      <c r="R210" s="101"/>
    </row>
    <row r="211" spans="3:18" ht="21" customHeight="1" thickBot="1" x14ac:dyDescent="0.3">
      <c r="C211" s="106" t="s">
        <v>181</v>
      </c>
      <c r="D211" s="106"/>
      <c r="E211" s="106"/>
      <c r="F211" s="19">
        <v>2377</v>
      </c>
      <c r="G211" s="19">
        <v>1</v>
      </c>
      <c r="N211" s="112"/>
      <c r="O211" s="112"/>
      <c r="P211" s="112"/>
      <c r="Q211" s="101"/>
      <c r="R211" s="101"/>
    </row>
    <row r="212" spans="3:18" ht="21" customHeight="1" x14ac:dyDescent="0.25">
      <c r="C212" s="30" t="s">
        <v>3</v>
      </c>
      <c r="D212" s="30"/>
      <c r="E212" s="30"/>
      <c r="F212" s="22">
        <f>SUM(F210:F211)</f>
        <v>3053</v>
      </c>
      <c r="G212" s="22">
        <f>SUM(G210:G211)</f>
        <v>5</v>
      </c>
      <c r="N212" s="112"/>
      <c r="O212" s="112"/>
      <c r="P212" s="112"/>
      <c r="Q212" s="101"/>
      <c r="R212" s="101"/>
    </row>
    <row r="213" spans="3:18" ht="16.5" customHeight="1" x14ac:dyDescent="0.25">
      <c r="C213" s="41"/>
      <c r="N213" s="112"/>
      <c r="O213" s="112"/>
      <c r="P213" s="112"/>
      <c r="Q213" s="101"/>
      <c r="R213" s="101"/>
    </row>
    <row r="214" spans="3:18" ht="21" customHeight="1" x14ac:dyDescent="0.25">
      <c r="N214" s="112"/>
      <c r="O214" s="112"/>
      <c r="P214" s="112"/>
      <c r="Q214" s="101"/>
      <c r="R214" s="101"/>
    </row>
    <row r="215" spans="3:18" ht="21" customHeight="1" x14ac:dyDescent="0.25">
      <c r="N215" s="112"/>
      <c r="O215" s="112"/>
      <c r="P215" s="112"/>
      <c r="Q215" s="101"/>
      <c r="R215" s="101"/>
    </row>
    <row r="216" spans="3:18" ht="21" customHeight="1" x14ac:dyDescent="0.25">
      <c r="C216" s="61" t="s">
        <v>182</v>
      </c>
      <c r="D216" s="61"/>
      <c r="E216" s="61"/>
      <c r="F216" s="64" t="s">
        <v>105</v>
      </c>
      <c r="G216" s="65"/>
      <c r="N216" s="112"/>
      <c r="O216" s="112"/>
      <c r="P216" s="112"/>
      <c r="Q216" s="101"/>
      <c r="R216" s="101"/>
    </row>
    <row r="217" spans="3:18" ht="21" customHeight="1" x14ac:dyDescent="0.25">
      <c r="C217" s="61"/>
      <c r="D217" s="61"/>
      <c r="E217" s="61"/>
      <c r="F217" s="67" t="s">
        <v>68</v>
      </c>
      <c r="G217" s="68" t="s">
        <v>71</v>
      </c>
      <c r="N217" s="112"/>
      <c r="O217" s="112"/>
      <c r="P217" s="112"/>
      <c r="Q217" s="101"/>
      <c r="R217" s="101"/>
    </row>
    <row r="218" spans="3:18" ht="21" customHeight="1" x14ac:dyDescent="0.25">
      <c r="C218" s="106" t="s">
        <v>171</v>
      </c>
      <c r="D218" s="106"/>
      <c r="E218" s="106"/>
      <c r="F218" s="19">
        <v>14</v>
      </c>
      <c r="G218" s="19">
        <v>0</v>
      </c>
      <c r="N218" s="112"/>
      <c r="O218" s="112"/>
      <c r="P218" s="112"/>
      <c r="Q218" s="101"/>
      <c r="R218" s="101"/>
    </row>
    <row r="219" spans="3:18" ht="21" customHeight="1" x14ac:dyDescent="0.25">
      <c r="C219" s="106" t="s">
        <v>183</v>
      </c>
      <c r="D219" s="106"/>
      <c r="E219" s="106"/>
      <c r="F219" s="19">
        <v>1621</v>
      </c>
      <c r="G219" s="19">
        <v>2</v>
      </c>
      <c r="N219" s="112"/>
      <c r="O219" s="112"/>
      <c r="P219" s="112"/>
      <c r="Q219" s="101"/>
      <c r="R219" s="101"/>
    </row>
    <row r="220" spans="3:18" ht="21" customHeight="1" x14ac:dyDescent="0.25">
      <c r="C220" s="106" t="s">
        <v>184</v>
      </c>
      <c r="D220" s="106"/>
      <c r="E220" s="106"/>
      <c r="F220" s="19">
        <v>159</v>
      </c>
      <c r="G220" s="19">
        <v>0</v>
      </c>
      <c r="N220" s="112"/>
      <c r="O220" s="112"/>
      <c r="P220" s="112"/>
      <c r="Q220" s="101"/>
      <c r="R220" s="101"/>
    </row>
    <row r="221" spans="3:18" ht="21" customHeight="1" x14ac:dyDescent="0.25">
      <c r="C221" s="106" t="s">
        <v>185</v>
      </c>
      <c r="D221" s="106"/>
      <c r="E221" s="106"/>
      <c r="F221" s="19">
        <v>87</v>
      </c>
      <c r="G221" s="19">
        <v>3</v>
      </c>
      <c r="N221" s="112"/>
      <c r="O221" s="112"/>
      <c r="P221" s="112"/>
      <c r="Q221" s="101"/>
      <c r="R221" s="101"/>
    </row>
    <row r="222" spans="3:18" ht="21" customHeight="1" x14ac:dyDescent="0.25">
      <c r="C222" s="106" t="s">
        <v>186</v>
      </c>
      <c r="D222" s="106"/>
      <c r="E222" s="106"/>
      <c r="F222" s="19">
        <v>3</v>
      </c>
      <c r="G222" s="19">
        <v>0</v>
      </c>
      <c r="N222" s="112"/>
      <c r="O222" s="112"/>
      <c r="P222" s="112"/>
      <c r="Q222" s="101"/>
      <c r="R222" s="101"/>
    </row>
    <row r="223" spans="3:18" ht="21" customHeight="1" x14ac:dyDescent="0.25">
      <c r="C223" s="106" t="s">
        <v>187</v>
      </c>
      <c r="D223" s="106"/>
      <c r="E223" s="106"/>
      <c r="F223" s="19">
        <v>1075</v>
      </c>
      <c r="G223" s="19">
        <v>0</v>
      </c>
      <c r="N223" s="112"/>
      <c r="O223" s="112"/>
      <c r="P223" s="112"/>
      <c r="Q223" s="101"/>
      <c r="R223" s="101"/>
    </row>
    <row r="224" spans="3:18" ht="21" customHeight="1" x14ac:dyDescent="0.25">
      <c r="C224" s="106" t="s">
        <v>188</v>
      </c>
      <c r="D224" s="106"/>
      <c r="E224" s="106"/>
      <c r="F224" s="19">
        <v>94</v>
      </c>
      <c r="G224" s="19">
        <v>0</v>
      </c>
      <c r="N224" s="112"/>
      <c r="O224" s="112"/>
      <c r="P224" s="112"/>
      <c r="Q224" s="101"/>
      <c r="R224" s="101"/>
    </row>
    <row r="225" spans="3:18" ht="8.25" customHeight="1" x14ac:dyDescent="0.25">
      <c r="N225" s="112"/>
      <c r="O225" s="112"/>
      <c r="P225" s="112"/>
      <c r="Q225" s="101"/>
      <c r="R225" s="101"/>
    </row>
    <row r="226" spans="3:18" ht="21" customHeight="1" x14ac:dyDescent="0.25"/>
    <row r="227" spans="3:18" ht="21" customHeight="1" x14ac:dyDescent="0.25"/>
    <row r="228" spans="3:18" ht="21" customHeight="1" x14ac:dyDescent="0.25">
      <c r="N228" s="103"/>
    </row>
    <row r="229" spans="3:18" ht="21" customHeight="1" x14ac:dyDescent="0.25"/>
    <row r="230" spans="3:18" ht="21" customHeight="1" x14ac:dyDescent="0.25">
      <c r="C230" s="25" t="s">
        <v>189</v>
      </c>
      <c r="D230" s="25"/>
      <c r="E230" s="13" t="s">
        <v>3</v>
      </c>
      <c r="F230" s="26" t="s">
        <v>4</v>
      </c>
      <c r="H230" s="25" t="s">
        <v>190</v>
      </c>
      <c r="I230" s="25"/>
      <c r="J230" s="25"/>
      <c r="K230" s="13" t="s">
        <v>3</v>
      </c>
      <c r="L230" s="26" t="s">
        <v>4</v>
      </c>
      <c r="N230" s="113" t="s">
        <v>191</v>
      </c>
      <c r="O230" s="113"/>
      <c r="P230" s="113"/>
      <c r="Q230" s="13" t="s">
        <v>3</v>
      </c>
      <c r="R230" s="26" t="s">
        <v>4</v>
      </c>
    </row>
    <row r="231" spans="3:18" ht="21" customHeight="1" x14ac:dyDescent="0.25">
      <c r="C231" s="46" t="s">
        <v>117</v>
      </c>
      <c r="D231" s="46"/>
      <c r="E231" s="19">
        <v>442</v>
      </c>
      <c r="F231" s="20">
        <f>E231/E$233</f>
        <v>0.14477563052735015</v>
      </c>
      <c r="H231" s="46" t="s">
        <v>192</v>
      </c>
      <c r="I231" s="46"/>
      <c r="J231" s="46"/>
      <c r="K231" s="19">
        <v>566</v>
      </c>
      <c r="L231" s="20">
        <f>K231/K$234</f>
        <v>0.18539141827710448</v>
      </c>
      <c r="N231" s="72" t="s">
        <v>193</v>
      </c>
      <c r="O231" s="72"/>
      <c r="P231" s="72"/>
      <c r="Q231" s="19">
        <v>521</v>
      </c>
      <c r="R231" s="20">
        <f>Q231/Q$236</f>
        <v>0.17065181788404848</v>
      </c>
    </row>
    <row r="232" spans="3:18" ht="21" customHeight="1" thickBot="1" x14ac:dyDescent="0.3">
      <c r="C232" s="46" t="s">
        <v>119</v>
      </c>
      <c r="D232" s="46"/>
      <c r="E232" s="19">
        <v>2611</v>
      </c>
      <c r="F232" s="20">
        <f>E232/E$233</f>
        <v>0.8552243694726499</v>
      </c>
      <c r="H232" s="46" t="s">
        <v>194</v>
      </c>
      <c r="I232" s="46"/>
      <c r="J232" s="46"/>
      <c r="K232" s="19">
        <v>1981</v>
      </c>
      <c r="L232" s="20">
        <f t="shared" ref="L232:L233" si="15">K232/K$234</f>
        <v>0.64886996396986574</v>
      </c>
      <c r="N232" s="72" t="s">
        <v>195</v>
      </c>
      <c r="O232" s="72"/>
      <c r="P232" s="72"/>
      <c r="Q232" s="19">
        <v>1285</v>
      </c>
      <c r="R232" s="20">
        <f t="shared" ref="R232:R235" si="16">Q232/Q$236</f>
        <v>0.42089747789059939</v>
      </c>
    </row>
    <row r="233" spans="3:18" ht="21" customHeight="1" thickBot="1" x14ac:dyDescent="0.3">
      <c r="C233" s="30" t="s">
        <v>3</v>
      </c>
      <c r="D233" s="30"/>
      <c r="E233" s="22">
        <f>SUM(E231:E232)</f>
        <v>3053</v>
      </c>
      <c r="F233" s="23">
        <f>SUM(F231:F232)</f>
        <v>1</v>
      </c>
      <c r="H233" s="46" t="s">
        <v>196</v>
      </c>
      <c r="I233" s="46"/>
      <c r="J233" s="46"/>
      <c r="K233" s="19">
        <v>506</v>
      </c>
      <c r="L233" s="20">
        <f t="shared" si="15"/>
        <v>0.16573861775302981</v>
      </c>
      <c r="N233" s="72" t="s">
        <v>197</v>
      </c>
      <c r="O233" s="72"/>
      <c r="P233" s="72"/>
      <c r="Q233" s="19">
        <v>955</v>
      </c>
      <c r="R233" s="20">
        <f t="shared" si="16"/>
        <v>0.31280707500818866</v>
      </c>
    </row>
    <row r="234" spans="3:18" ht="21" customHeight="1" x14ac:dyDescent="0.25">
      <c r="H234" s="30" t="s">
        <v>3</v>
      </c>
      <c r="I234" s="30"/>
      <c r="J234" s="30"/>
      <c r="K234" s="22">
        <f>SUM(K231:K233)</f>
        <v>3053</v>
      </c>
      <c r="L234" s="23">
        <f>SUM(L231:L233)</f>
        <v>1</v>
      </c>
      <c r="N234" s="72" t="s">
        <v>198</v>
      </c>
      <c r="O234" s="72"/>
      <c r="P234" s="72"/>
      <c r="Q234" s="19">
        <v>202</v>
      </c>
      <c r="R234" s="20">
        <f t="shared" si="16"/>
        <v>6.6164428431051428E-2</v>
      </c>
    </row>
    <row r="235" spans="3:18" ht="21" customHeight="1" thickBot="1" x14ac:dyDescent="0.3">
      <c r="N235" s="72" t="s">
        <v>199</v>
      </c>
      <c r="O235" s="72"/>
      <c r="P235" s="72"/>
      <c r="Q235" s="19">
        <v>90</v>
      </c>
      <c r="R235" s="20">
        <f t="shared" si="16"/>
        <v>2.947920078611202E-2</v>
      </c>
    </row>
    <row r="236" spans="3:18" ht="21" customHeight="1" x14ac:dyDescent="0.25">
      <c r="E236" s="114"/>
      <c r="N236" s="30" t="s">
        <v>3</v>
      </c>
      <c r="O236" s="30"/>
      <c r="P236" s="30"/>
      <c r="Q236" s="22">
        <f>SUM(Q231:Q235)</f>
        <v>3053</v>
      </c>
      <c r="R236" s="23">
        <f>SUM(R231:R235)</f>
        <v>1</v>
      </c>
    </row>
    <row r="237" spans="3:18" ht="21" customHeight="1" x14ac:dyDescent="0.25">
      <c r="C237" s="115"/>
      <c r="D237" s="115"/>
      <c r="E237" s="115"/>
      <c r="F237" s="115"/>
    </row>
    <row r="238" spans="3:18" ht="30.75" customHeight="1" x14ac:dyDescent="0.25">
      <c r="C238" s="116" t="s">
        <v>200</v>
      </c>
      <c r="D238" s="116"/>
      <c r="E238" s="13" t="s">
        <v>3</v>
      </c>
      <c r="F238" s="26" t="s">
        <v>4</v>
      </c>
      <c r="G238" s="115"/>
    </row>
    <row r="239" spans="3:18" ht="21" customHeight="1" x14ac:dyDescent="0.25">
      <c r="C239" s="46" t="s">
        <v>117</v>
      </c>
      <c r="D239" s="46"/>
      <c r="E239" s="19">
        <v>484</v>
      </c>
      <c r="F239" s="20">
        <f>E239/E$241</f>
        <v>0.18536959019532745</v>
      </c>
    </row>
    <row r="240" spans="3:18" ht="21" customHeight="1" thickBot="1" x14ac:dyDescent="0.3">
      <c r="C240" s="46" t="s">
        <v>119</v>
      </c>
      <c r="D240" s="46"/>
      <c r="E240" s="19">
        <v>2127</v>
      </c>
      <c r="F240" s="20">
        <f>E240/E$241</f>
        <v>0.8146304098046725</v>
      </c>
    </row>
    <row r="241" spans="3:17" ht="21" customHeight="1" x14ac:dyDescent="0.25">
      <c r="C241" s="30" t="s">
        <v>3</v>
      </c>
      <c r="D241" s="30"/>
      <c r="E241" s="22">
        <f>SUM(E239:E240)</f>
        <v>2611</v>
      </c>
      <c r="F241" s="23">
        <f>SUM(F239:F240)</f>
        <v>1</v>
      </c>
    </row>
    <row r="242" spans="3:17" ht="18.75" customHeight="1" x14ac:dyDescent="0.25"/>
    <row r="243" spans="3:17" ht="15" customHeight="1" x14ac:dyDescent="0.25"/>
    <row r="245" spans="3:17" ht="21" customHeight="1" x14ac:dyDescent="0.25">
      <c r="H245" s="44"/>
      <c r="I245" s="44"/>
      <c r="J245" s="44"/>
      <c r="K245" s="44"/>
    </row>
    <row r="246" spans="3:17" ht="21" customHeight="1" x14ac:dyDescent="0.25">
      <c r="H246" s="44"/>
      <c r="I246" s="44"/>
      <c r="J246" s="44"/>
      <c r="K246" s="44"/>
    </row>
    <row r="247" spans="3:17" ht="21" customHeight="1" x14ac:dyDescent="0.25">
      <c r="C247" s="25" t="s">
        <v>201</v>
      </c>
      <c r="D247" s="117"/>
      <c r="E247" s="117"/>
      <c r="F247" s="13" t="s">
        <v>3</v>
      </c>
      <c r="G247" s="26" t="s">
        <v>4</v>
      </c>
      <c r="H247" s="44"/>
      <c r="I247" s="44"/>
      <c r="J247" s="44"/>
      <c r="K247" s="44"/>
      <c r="M247" s="25" t="s">
        <v>202</v>
      </c>
      <c r="N247" s="25"/>
      <c r="O247" s="25"/>
      <c r="P247" s="13" t="s">
        <v>3</v>
      </c>
      <c r="Q247" s="26" t="s">
        <v>4</v>
      </c>
    </row>
    <row r="248" spans="3:17" ht="21" customHeight="1" x14ac:dyDescent="0.25">
      <c r="C248" s="106" t="s">
        <v>117</v>
      </c>
      <c r="D248" s="106"/>
      <c r="E248" s="106"/>
      <c r="F248" s="19">
        <v>5</v>
      </c>
      <c r="G248" s="20">
        <f>F248/F$250</f>
        <v>1</v>
      </c>
      <c r="H248" s="44"/>
      <c r="I248" s="44"/>
      <c r="J248" s="44"/>
      <c r="K248" s="44"/>
      <c r="M248" s="46" t="s">
        <v>203</v>
      </c>
      <c r="N248" s="46"/>
      <c r="O248" s="46"/>
      <c r="P248" s="19">
        <v>2</v>
      </c>
      <c r="Q248" s="20">
        <f>P248/P$252</f>
        <v>0.4</v>
      </c>
    </row>
    <row r="249" spans="3:17" ht="21" customHeight="1" thickBot="1" x14ac:dyDescent="0.3">
      <c r="C249" s="106" t="s">
        <v>119</v>
      </c>
      <c r="D249" s="106"/>
      <c r="E249" s="106"/>
      <c r="F249" s="19">
        <v>0</v>
      </c>
      <c r="G249" s="20">
        <f>F249/F$250</f>
        <v>0</v>
      </c>
      <c r="H249" s="44"/>
      <c r="I249" s="44"/>
      <c r="J249" s="44"/>
      <c r="K249" s="44"/>
      <c r="M249" s="46" t="s">
        <v>204</v>
      </c>
      <c r="N249" s="46"/>
      <c r="O249" s="46"/>
      <c r="P249" s="19">
        <v>2</v>
      </c>
      <c r="Q249" s="20">
        <f t="shared" ref="Q249:Q251" si="17">P249/P$252</f>
        <v>0.4</v>
      </c>
    </row>
    <row r="250" spans="3:17" ht="21" customHeight="1" x14ac:dyDescent="0.25">
      <c r="C250" s="30" t="s">
        <v>3</v>
      </c>
      <c r="D250" s="30"/>
      <c r="E250" s="30"/>
      <c r="F250" s="22">
        <f>SUM(F248:F249)</f>
        <v>5</v>
      </c>
      <c r="G250" s="23">
        <f>SUM(G248:G249)</f>
        <v>1</v>
      </c>
      <c r="H250" s="44"/>
      <c r="I250" s="44"/>
      <c r="J250" s="44"/>
      <c r="K250" s="44"/>
      <c r="M250" s="46" t="s">
        <v>205</v>
      </c>
      <c r="N250" s="46"/>
      <c r="O250" s="46"/>
      <c r="P250" s="19">
        <v>1</v>
      </c>
      <c r="Q250" s="20">
        <f t="shared" si="17"/>
        <v>0.2</v>
      </c>
    </row>
    <row r="251" spans="3:17" ht="21" customHeight="1" thickBot="1" x14ac:dyDescent="0.3">
      <c r="M251" s="46" t="s">
        <v>206</v>
      </c>
      <c r="N251" s="46"/>
      <c r="O251" s="46"/>
      <c r="P251" s="19">
        <v>0</v>
      </c>
      <c r="Q251" s="20">
        <f t="shared" si="17"/>
        <v>0</v>
      </c>
    </row>
    <row r="252" spans="3:17" ht="21" customHeight="1" x14ac:dyDescent="0.25">
      <c r="C252" s="103"/>
      <c r="M252" s="30" t="s">
        <v>3</v>
      </c>
      <c r="N252" s="30"/>
      <c r="O252" s="30"/>
      <c r="P252" s="22">
        <f>SUM(P248:P251)</f>
        <v>5</v>
      </c>
      <c r="Q252" s="23">
        <f>SUM(Q248:Q251)</f>
        <v>1</v>
      </c>
    </row>
    <row r="253" spans="3:17" ht="21" customHeight="1" x14ac:dyDescent="0.25"/>
    <row r="254" spans="3:17" ht="21" customHeight="1" x14ac:dyDescent="0.25">
      <c r="C254" s="25" t="s">
        <v>207</v>
      </c>
      <c r="D254" s="25"/>
      <c r="E254" s="13" t="s">
        <v>3</v>
      </c>
      <c r="F254" s="26" t="s">
        <v>4</v>
      </c>
    </row>
    <row r="255" spans="3:17" ht="21" customHeight="1" x14ac:dyDescent="0.25">
      <c r="C255" s="118" t="s">
        <v>208</v>
      </c>
      <c r="D255" s="119" t="s">
        <v>209</v>
      </c>
      <c r="E255" s="19">
        <v>1</v>
      </c>
      <c r="F255" s="20">
        <f>E255/E$258</f>
        <v>0.2</v>
      </c>
    </row>
    <row r="256" spans="3:17" ht="21" customHeight="1" x14ac:dyDescent="0.25">
      <c r="C256" s="120"/>
      <c r="D256" s="121" t="s">
        <v>210</v>
      </c>
      <c r="E256" s="19">
        <v>4</v>
      </c>
      <c r="F256" s="20">
        <f t="shared" ref="F256:F257" si="18">E256/E$258</f>
        <v>0.8</v>
      </c>
      <c r="H256" s="103"/>
      <c r="M256" s="103"/>
    </row>
    <row r="257" spans="3:18" ht="21" customHeight="1" thickBot="1" x14ac:dyDescent="0.3">
      <c r="C257" s="120"/>
      <c r="D257" s="122" t="s">
        <v>211</v>
      </c>
      <c r="E257" s="19">
        <v>0</v>
      </c>
      <c r="F257" s="20">
        <f t="shared" si="18"/>
        <v>0</v>
      </c>
      <c r="H257" s="25" t="s">
        <v>212</v>
      </c>
      <c r="I257" s="25"/>
      <c r="J257" s="13" t="s">
        <v>3</v>
      </c>
      <c r="K257" s="26" t="s">
        <v>4</v>
      </c>
      <c r="M257" s="25" t="s">
        <v>213</v>
      </c>
      <c r="N257" s="25"/>
      <c r="O257" s="25"/>
      <c r="P257" s="25"/>
      <c r="Q257" s="13" t="s">
        <v>3</v>
      </c>
      <c r="R257" s="26" t="s">
        <v>4</v>
      </c>
    </row>
    <row r="258" spans="3:18" ht="21" customHeight="1" x14ac:dyDescent="0.25">
      <c r="C258" s="123"/>
      <c r="D258" s="21" t="s">
        <v>3</v>
      </c>
      <c r="E258" s="22">
        <f>SUM(E255:E257)</f>
        <v>5</v>
      </c>
      <c r="F258" s="23">
        <f>SUM(F255:F257)</f>
        <v>1</v>
      </c>
      <c r="H258" s="124" t="s">
        <v>214</v>
      </c>
      <c r="I258" s="119" t="s">
        <v>209</v>
      </c>
      <c r="J258" s="19">
        <v>2</v>
      </c>
      <c r="K258" s="20">
        <f>J258/J$262</f>
        <v>0.4</v>
      </c>
      <c r="M258" s="46" t="s">
        <v>215</v>
      </c>
      <c r="N258" s="46"/>
      <c r="O258" s="46"/>
      <c r="P258" s="46"/>
      <c r="Q258" s="19">
        <v>2</v>
      </c>
      <c r="R258" s="20">
        <f>Q258/Q$261</f>
        <v>0.4</v>
      </c>
    </row>
    <row r="259" spans="3:18" ht="21" customHeight="1" x14ac:dyDescent="0.25">
      <c r="C259" s="118" t="s">
        <v>216</v>
      </c>
      <c r="D259" s="119" t="s">
        <v>209</v>
      </c>
      <c r="E259" s="19">
        <v>5</v>
      </c>
      <c r="F259" s="20">
        <f>E259/E$262</f>
        <v>1</v>
      </c>
      <c r="H259" s="125"/>
      <c r="I259" s="121" t="s">
        <v>217</v>
      </c>
      <c r="J259" s="19">
        <v>2</v>
      </c>
      <c r="K259" s="20">
        <f t="shared" ref="K259:K261" si="19">J259/J$262</f>
        <v>0.4</v>
      </c>
      <c r="M259" s="46" t="s">
        <v>218</v>
      </c>
      <c r="N259" s="46"/>
      <c r="O259" s="46"/>
      <c r="P259" s="46"/>
      <c r="Q259" s="19">
        <v>3</v>
      </c>
      <c r="R259" s="20">
        <f t="shared" ref="R259:R260" si="20">Q259/Q$261</f>
        <v>0.6</v>
      </c>
    </row>
    <row r="260" spans="3:18" ht="21" customHeight="1" thickBot="1" x14ac:dyDescent="0.3">
      <c r="C260" s="120"/>
      <c r="D260" s="121" t="s">
        <v>210</v>
      </c>
      <c r="E260" s="19">
        <v>0</v>
      </c>
      <c r="F260" s="20">
        <f t="shared" ref="F260:F261" si="21">E260/E$262</f>
        <v>0</v>
      </c>
      <c r="H260" s="125"/>
      <c r="I260" s="119" t="s">
        <v>219</v>
      </c>
      <c r="J260" s="19">
        <v>1</v>
      </c>
      <c r="K260" s="20">
        <f t="shared" si="19"/>
        <v>0.2</v>
      </c>
      <c r="M260" s="46" t="s">
        <v>220</v>
      </c>
      <c r="N260" s="46"/>
      <c r="O260" s="46"/>
      <c r="P260" s="46"/>
      <c r="Q260" s="19">
        <v>0</v>
      </c>
      <c r="R260" s="20">
        <f t="shared" si="20"/>
        <v>0</v>
      </c>
    </row>
    <row r="261" spans="3:18" ht="21" customHeight="1" thickBot="1" x14ac:dyDescent="0.3">
      <c r="C261" s="120"/>
      <c r="D261" s="122" t="s">
        <v>211</v>
      </c>
      <c r="E261" s="19">
        <v>0</v>
      </c>
      <c r="F261" s="20">
        <f t="shared" si="21"/>
        <v>0</v>
      </c>
      <c r="H261" s="125"/>
      <c r="I261" s="119" t="s">
        <v>211</v>
      </c>
      <c r="J261" s="19">
        <v>0</v>
      </c>
      <c r="K261" s="20">
        <f t="shared" si="19"/>
        <v>0</v>
      </c>
      <c r="M261" s="30" t="s">
        <v>3</v>
      </c>
      <c r="N261" s="30"/>
      <c r="O261" s="30"/>
      <c r="P261" s="30"/>
      <c r="Q261" s="22">
        <f>SUM(Q258:Q260)</f>
        <v>5</v>
      </c>
      <c r="R261" s="23">
        <f>SUM(R258:R260)</f>
        <v>1</v>
      </c>
    </row>
    <row r="262" spans="3:18" ht="21" customHeight="1" x14ac:dyDescent="0.25">
      <c r="C262" s="123"/>
      <c r="D262" s="21" t="s">
        <v>3</v>
      </c>
      <c r="E262" s="22">
        <f>SUM(E259:E261)</f>
        <v>5</v>
      </c>
      <c r="F262" s="23">
        <f>SUM(F259:F261)</f>
        <v>1</v>
      </c>
      <c r="H262" s="125"/>
      <c r="I262" s="21" t="s">
        <v>3</v>
      </c>
      <c r="J262" s="22">
        <f>SUM(J258:J261)</f>
        <v>5</v>
      </c>
      <c r="K262" s="23">
        <f>SUM(K258:K261)</f>
        <v>1</v>
      </c>
    </row>
    <row r="263" spans="3:18" ht="21" customHeight="1" x14ac:dyDescent="0.25">
      <c r="C263" s="118" t="s">
        <v>221</v>
      </c>
      <c r="D263" s="119" t="s">
        <v>209</v>
      </c>
      <c r="E263" s="19">
        <v>5</v>
      </c>
      <c r="F263" s="20">
        <f>E263/E$266</f>
        <v>1</v>
      </c>
      <c r="H263" s="124" t="s">
        <v>222</v>
      </c>
      <c r="I263" s="119" t="s">
        <v>209</v>
      </c>
      <c r="J263" s="19">
        <v>2</v>
      </c>
      <c r="K263" s="20">
        <f>J263/J$267</f>
        <v>0.4</v>
      </c>
    </row>
    <row r="264" spans="3:18" ht="21" customHeight="1" x14ac:dyDescent="0.25">
      <c r="C264" s="120"/>
      <c r="D264" s="121" t="s">
        <v>210</v>
      </c>
      <c r="E264" s="19">
        <v>0</v>
      </c>
      <c r="F264" s="20">
        <f t="shared" ref="F264:F265" si="22">E264/E$266</f>
        <v>0</v>
      </c>
      <c r="H264" s="125"/>
      <c r="I264" s="121" t="s">
        <v>217</v>
      </c>
      <c r="J264" s="19">
        <v>2</v>
      </c>
      <c r="K264" s="20">
        <f t="shared" ref="K264:K266" si="23">J264/J$267</f>
        <v>0.4</v>
      </c>
    </row>
    <row r="265" spans="3:18" ht="21" customHeight="1" thickBot="1" x14ac:dyDescent="0.3">
      <c r="C265" s="120"/>
      <c r="D265" s="122" t="s">
        <v>211</v>
      </c>
      <c r="E265" s="19">
        <v>0</v>
      </c>
      <c r="F265" s="20">
        <f t="shared" si="22"/>
        <v>0</v>
      </c>
      <c r="H265" s="125"/>
      <c r="I265" s="119" t="s">
        <v>219</v>
      </c>
      <c r="J265" s="19">
        <v>1</v>
      </c>
      <c r="K265" s="20">
        <f t="shared" si="23"/>
        <v>0.2</v>
      </c>
    </row>
    <row r="266" spans="3:18" ht="21" customHeight="1" thickBot="1" x14ac:dyDescent="0.3">
      <c r="C266" s="123"/>
      <c r="D266" s="21" t="s">
        <v>3</v>
      </c>
      <c r="E266" s="22">
        <f>SUM(E263:E265)</f>
        <v>5</v>
      </c>
      <c r="F266" s="23">
        <f>SUM(F263:F265)</f>
        <v>1</v>
      </c>
      <c r="H266" s="125"/>
      <c r="I266" s="119" t="s">
        <v>211</v>
      </c>
      <c r="J266" s="19">
        <v>0</v>
      </c>
      <c r="K266" s="20">
        <f t="shared" si="23"/>
        <v>0</v>
      </c>
    </row>
    <row r="267" spans="3:18" ht="21" customHeight="1" x14ac:dyDescent="0.25">
      <c r="C267" s="118" t="s">
        <v>223</v>
      </c>
      <c r="D267" s="119" t="s">
        <v>209</v>
      </c>
      <c r="E267" s="19">
        <v>2</v>
      </c>
      <c r="F267" s="20">
        <f>E267/E$270</f>
        <v>0.4</v>
      </c>
      <c r="H267" s="125"/>
      <c r="I267" s="21" t="s">
        <v>3</v>
      </c>
      <c r="J267" s="22">
        <f>SUM(J263:J266)</f>
        <v>5</v>
      </c>
      <c r="K267" s="23">
        <f>SUM(K263:K266)</f>
        <v>1</v>
      </c>
    </row>
    <row r="268" spans="3:18" ht="21" customHeight="1" x14ac:dyDescent="0.25">
      <c r="C268" s="120"/>
      <c r="D268" s="121" t="s">
        <v>210</v>
      </c>
      <c r="E268" s="19">
        <v>3</v>
      </c>
      <c r="F268" s="20">
        <f t="shared" ref="F268:F269" si="24">E268/E$270</f>
        <v>0.6</v>
      </c>
      <c r="H268" s="124" t="s">
        <v>224</v>
      </c>
      <c r="I268" s="119" t="s">
        <v>209</v>
      </c>
      <c r="J268" s="19">
        <v>2</v>
      </c>
      <c r="K268" s="20">
        <f>J268/J$272</f>
        <v>0.4</v>
      </c>
    </row>
    <row r="269" spans="3:18" ht="21" customHeight="1" thickBot="1" x14ac:dyDescent="0.3">
      <c r="C269" s="120"/>
      <c r="D269" s="122" t="s">
        <v>211</v>
      </c>
      <c r="E269" s="19">
        <v>0</v>
      </c>
      <c r="F269" s="20">
        <f t="shared" si="24"/>
        <v>0</v>
      </c>
      <c r="H269" s="125"/>
      <c r="I269" s="121" t="s">
        <v>217</v>
      </c>
      <c r="J269" s="19">
        <v>2</v>
      </c>
      <c r="K269" s="20">
        <f t="shared" ref="K269:K271" si="25">J269/J$272</f>
        <v>0.4</v>
      </c>
    </row>
    <row r="270" spans="3:18" ht="21" customHeight="1" x14ac:dyDescent="0.25">
      <c r="C270" s="123"/>
      <c r="D270" s="21" t="s">
        <v>3</v>
      </c>
      <c r="E270" s="22">
        <f>SUM(E267:E269)</f>
        <v>5</v>
      </c>
      <c r="F270" s="23">
        <f>SUM(F267:F269)</f>
        <v>1</v>
      </c>
      <c r="H270" s="125"/>
      <c r="I270" s="119" t="s">
        <v>219</v>
      </c>
      <c r="J270" s="19">
        <v>1</v>
      </c>
      <c r="K270" s="20">
        <f t="shared" si="25"/>
        <v>0.2</v>
      </c>
    </row>
    <row r="271" spans="3:18" ht="21" customHeight="1" thickBot="1" x14ac:dyDescent="0.3">
      <c r="C271" s="118" t="s">
        <v>225</v>
      </c>
      <c r="D271" s="119" t="s">
        <v>209</v>
      </c>
      <c r="E271" s="19">
        <v>5</v>
      </c>
      <c r="F271" s="20">
        <f>E271/E$274</f>
        <v>1</v>
      </c>
      <c r="H271" s="125"/>
      <c r="I271" s="119" t="s">
        <v>211</v>
      </c>
      <c r="J271" s="19">
        <v>0</v>
      </c>
      <c r="K271" s="20">
        <f t="shared" si="25"/>
        <v>0</v>
      </c>
    </row>
    <row r="272" spans="3:18" ht="21" customHeight="1" x14ac:dyDescent="0.25">
      <c r="C272" s="120"/>
      <c r="D272" s="121" t="s">
        <v>210</v>
      </c>
      <c r="E272" s="19">
        <v>0</v>
      </c>
      <c r="F272" s="20">
        <f t="shared" ref="F272:F273" si="26">E272/E$274</f>
        <v>0</v>
      </c>
      <c r="H272" s="125"/>
      <c r="I272" s="21" t="s">
        <v>3</v>
      </c>
      <c r="J272" s="22">
        <f>SUM(J268:J271)</f>
        <v>5</v>
      </c>
      <c r="K272" s="23">
        <f>SUM(K268:K271)</f>
        <v>1</v>
      </c>
    </row>
    <row r="273" spans="3:11" ht="21" customHeight="1" thickBot="1" x14ac:dyDescent="0.3">
      <c r="C273" s="120"/>
      <c r="D273" s="122" t="s">
        <v>211</v>
      </c>
      <c r="E273" s="19">
        <v>0</v>
      </c>
      <c r="F273" s="20">
        <f t="shared" si="26"/>
        <v>0</v>
      </c>
      <c r="H273" s="124" t="s">
        <v>226</v>
      </c>
      <c r="I273" s="119" t="s">
        <v>209</v>
      </c>
      <c r="J273" s="19">
        <v>2</v>
      </c>
      <c r="K273" s="20">
        <f>J273/J$277</f>
        <v>0.4</v>
      </c>
    </row>
    <row r="274" spans="3:11" ht="21" customHeight="1" x14ac:dyDescent="0.25">
      <c r="C274" s="123"/>
      <c r="D274" s="21" t="s">
        <v>3</v>
      </c>
      <c r="E274" s="22">
        <f>SUM(E271:E273)</f>
        <v>5</v>
      </c>
      <c r="F274" s="23">
        <f>SUM(F271:F273)</f>
        <v>1</v>
      </c>
      <c r="H274" s="125"/>
      <c r="I274" s="121" t="s">
        <v>217</v>
      </c>
      <c r="J274" s="19">
        <v>2</v>
      </c>
      <c r="K274" s="20">
        <f t="shared" ref="K274:K276" si="27">J274/J$277</f>
        <v>0.4</v>
      </c>
    </row>
    <row r="275" spans="3:11" ht="21" customHeight="1" x14ac:dyDescent="0.25">
      <c r="C275" s="118" t="s">
        <v>227</v>
      </c>
      <c r="D275" s="119" t="s">
        <v>209</v>
      </c>
      <c r="E275" s="19">
        <v>2</v>
      </c>
      <c r="F275" s="20">
        <f>E275/E$278</f>
        <v>0.4</v>
      </c>
      <c r="H275" s="125"/>
      <c r="I275" s="119" t="s">
        <v>219</v>
      </c>
      <c r="J275" s="19">
        <v>1</v>
      </c>
      <c r="K275" s="20">
        <f t="shared" si="27"/>
        <v>0.2</v>
      </c>
    </row>
    <row r="276" spans="3:11" ht="21" customHeight="1" thickBot="1" x14ac:dyDescent="0.3">
      <c r="C276" s="120"/>
      <c r="D276" s="121" t="s">
        <v>210</v>
      </c>
      <c r="E276" s="19">
        <v>3</v>
      </c>
      <c r="F276" s="20">
        <f t="shared" ref="F276:F277" si="28">E276/E$278</f>
        <v>0.6</v>
      </c>
      <c r="H276" s="125"/>
      <c r="I276" s="119" t="s">
        <v>211</v>
      </c>
      <c r="J276" s="19">
        <v>0</v>
      </c>
      <c r="K276" s="20">
        <f t="shared" si="27"/>
        <v>0</v>
      </c>
    </row>
    <row r="277" spans="3:11" ht="21" customHeight="1" thickBot="1" x14ac:dyDescent="0.3">
      <c r="C277" s="120"/>
      <c r="D277" s="122" t="s">
        <v>211</v>
      </c>
      <c r="E277" s="19">
        <v>0</v>
      </c>
      <c r="F277" s="20">
        <f t="shared" si="28"/>
        <v>0</v>
      </c>
      <c r="H277" s="125"/>
      <c r="I277" s="21" t="s">
        <v>3</v>
      </c>
      <c r="J277" s="22">
        <f>SUM(J273:J276)</f>
        <v>5</v>
      </c>
      <c r="K277" s="23">
        <f>SUM(K273:K276)</f>
        <v>1</v>
      </c>
    </row>
    <row r="278" spans="3:11" ht="21" customHeight="1" x14ac:dyDescent="0.25">
      <c r="C278" s="123"/>
      <c r="D278" s="21" t="s">
        <v>3</v>
      </c>
      <c r="E278" s="22">
        <f>SUM(E275:E277)</f>
        <v>5</v>
      </c>
      <c r="F278" s="23">
        <f>SUM(F275:F277)</f>
        <v>1</v>
      </c>
    </row>
    <row r="279" spans="3:11" ht="21" customHeight="1" x14ac:dyDescent="0.25"/>
    <row r="280" spans="3:11" ht="21" customHeight="1" x14ac:dyDescent="0.25"/>
    <row r="281" spans="3:11" ht="21" customHeight="1" x14ac:dyDescent="0.25"/>
    <row r="282" spans="3:11" ht="21" customHeight="1" x14ac:dyDescent="0.25"/>
    <row r="283" spans="3:11" ht="21" customHeight="1" x14ac:dyDescent="0.25">
      <c r="I283" s="103"/>
    </row>
    <row r="284" spans="3:11" ht="21" customHeight="1" x14ac:dyDescent="0.25">
      <c r="C284" s="25" t="s">
        <v>190</v>
      </c>
      <c r="D284" s="25"/>
      <c r="E284" s="25"/>
      <c r="F284" s="25"/>
      <c r="G284" s="13" t="s">
        <v>3</v>
      </c>
      <c r="H284" s="26" t="s">
        <v>4</v>
      </c>
    </row>
    <row r="285" spans="3:11" ht="21" customHeight="1" x14ac:dyDescent="0.25">
      <c r="C285" s="46" t="s">
        <v>192</v>
      </c>
      <c r="D285" s="46"/>
      <c r="E285" s="46"/>
      <c r="F285" s="46"/>
      <c r="G285" s="19">
        <v>430</v>
      </c>
      <c r="H285" s="20">
        <f>G285/G$288</f>
        <v>0.9641255605381166</v>
      </c>
    </row>
    <row r="286" spans="3:11" ht="21" customHeight="1" x14ac:dyDescent="0.25">
      <c r="C286" s="46" t="s">
        <v>194</v>
      </c>
      <c r="D286" s="46"/>
      <c r="E286" s="46"/>
      <c r="F286" s="46"/>
      <c r="G286" s="19">
        <v>12</v>
      </c>
      <c r="H286" s="20">
        <f t="shared" ref="H286:H287" si="29">G286/G$288</f>
        <v>2.6905829596412557E-2</v>
      </c>
    </row>
    <row r="287" spans="3:11" ht="21" customHeight="1" thickBot="1" x14ac:dyDescent="0.3">
      <c r="C287" s="46" t="s">
        <v>196</v>
      </c>
      <c r="D287" s="46"/>
      <c r="E287" s="46"/>
      <c r="F287" s="46"/>
      <c r="G287" s="19">
        <v>4</v>
      </c>
      <c r="H287" s="20">
        <f t="shared" si="29"/>
        <v>8.9686098654708519E-3</v>
      </c>
    </row>
    <row r="288" spans="3:11" ht="21" customHeight="1" x14ac:dyDescent="0.25">
      <c r="C288" s="30" t="s">
        <v>3</v>
      </c>
      <c r="D288" s="30"/>
      <c r="E288" s="30"/>
      <c r="F288" s="30"/>
      <c r="G288" s="22">
        <f>SUM(G285:G287)</f>
        <v>446</v>
      </c>
      <c r="H288" s="23">
        <f>SUM(H285:H287)</f>
        <v>1</v>
      </c>
    </row>
    <row r="289" spans="3:17" ht="21" customHeight="1" x14ac:dyDescent="0.25"/>
    <row r="290" spans="3:17" ht="21" customHeight="1" x14ac:dyDescent="0.25"/>
    <row r="291" spans="3:17" ht="21" customHeight="1" x14ac:dyDescent="0.25"/>
    <row r="292" spans="3:17" ht="21" customHeight="1" x14ac:dyDescent="0.25">
      <c r="C292" s="25" t="s">
        <v>191</v>
      </c>
      <c r="D292" s="25"/>
      <c r="E292" s="25"/>
      <c r="F292" s="25"/>
      <c r="G292" s="13" t="s">
        <v>3</v>
      </c>
      <c r="H292" s="26" t="s">
        <v>4</v>
      </c>
    </row>
    <row r="293" spans="3:17" ht="21" customHeight="1" x14ac:dyDescent="0.25">
      <c r="C293" s="72" t="s">
        <v>193</v>
      </c>
      <c r="D293" s="46"/>
      <c r="E293" s="46"/>
      <c r="F293" s="46"/>
      <c r="G293" s="19">
        <v>394</v>
      </c>
      <c r="H293" s="20">
        <f>G293/G$298</f>
        <v>0.88340807174887892</v>
      </c>
    </row>
    <row r="294" spans="3:17" ht="21" customHeight="1" x14ac:dyDescent="0.25">
      <c r="C294" s="72" t="s">
        <v>195</v>
      </c>
      <c r="D294" s="46"/>
      <c r="E294" s="46"/>
      <c r="F294" s="46"/>
      <c r="G294" s="19">
        <v>44</v>
      </c>
      <c r="H294" s="20">
        <f t="shared" ref="H294:H297" si="30">G294/G$298</f>
        <v>9.8654708520179366E-2</v>
      </c>
    </row>
    <row r="295" spans="3:17" ht="21" customHeight="1" x14ac:dyDescent="0.25">
      <c r="C295" s="72" t="s">
        <v>197</v>
      </c>
      <c r="D295" s="46"/>
      <c r="E295" s="46"/>
      <c r="F295" s="46"/>
      <c r="G295" s="19">
        <v>8</v>
      </c>
      <c r="H295" s="20">
        <f t="shared" si="30"/>
        <v>1.7937219730941704E-2</v>
      </c>
    </row>
    <row r="296" spans="3:17" ht="21" customHeight="1" x14ac:dyDescent="0.25">
      <c r="C296" s="72" t="s">
        <v>198</v>
      </c>
      <c r="D296" s="46"/>
      <c r="E296" s="46"/>
      <c r="F296" s="46"/>
      <c r="G296" s="19">
        <v>0</v>
      </c>
      <c r="H296" s="20">
        <f t="shared" si="30"/>
        <v>0</v>
      </c>
    </row>
    <row r="297" spans="3:17" ht="21" customHeight="1" thickBot="1" x14ac:dyDescent="0.3">
      <c r="C297" s="72" t="s">
        <v>199</v>
      </c>
      <c r="D297" s="46"/>
      <c r="E297" s="46"/>
      <c r="F297" s="46"/>
      <c r="G297" s="19">
        <v>0</v>
      </c>
      <c r="H297" s="20">
        <f t="shared" si="30"/>
        <v>0</v>
      </c>
    </row>
    <row r="298" spans="3:17" ht="21" customHeight="1" x14ac:dyDescent="0.25">
      <c r="C298" s="30" t="s">
        <v>3</v>
      </c>
      <c r="D298" s="30"/>
      <c r="E298" s="30"/>
      <c r="F298" s="30"/>
      <c r="G298" s="22">
        <f>SUM(G293:G297)</f>
        <v>446</v>
      </c>
      <c r="H298" s="23">
        <f>SUM(H293:H297)</f>
        <v>1</v>
      </c>
    </row>
    <row r="299" spans="3:17" ht="21" customHeight="1" x14ac:dyDescent="0.25"/>
    <row r="300" spans="3:17" ht="21" customHeight="1" x14ac:dyDescent="0.25"/>
    <row r="301" spans="3:17" ht="21" customHeight="1" x14ac:dyDescent="0.25"/>
    <row r="302" spans="3:17" ht="21" customHeight="1" x14ac:dyDescent="0.25">
      <c r="I302" s="103"/>
    </row>
    <row r="303" spans="3:17" ht="21" customHeight="1" x14ac:dyDescent="0.25">
      <c r="N303" s="103"/>
    </row>
    <row r="304" spans="3:17" ht="21" customHeight="1" x14ac:dyDescent="0.25">
      <c r="C304" s="25" t="s">
        <v>202</v>
      </c>
      <c r="D304" s="25"/>
      <c r="E304" s="25"/>
      <c r="F304" s="13" t="s">
        <v>3</v>
      </c>
      <c r="G304" s="26" t="s">
        <v>4</v>
      </c>
      <c r="I304" s="25" t="s">
        <v>207</v>
      </c>
      <c r="J304" s="25"/>
      <c r="K304" s="13" t="s">
        <v>3</v>
      </c>
      <c r="L304" s="26" t="s">
        <v>4</v>
      </c>
      <c r="N304" s="25" t="s">
        <v>212</v>
      </c>
      <c r="O304" s="25"/>
      <c r="P304" s="13" t="s">
        <v>3</v>
      </c>
      <c r="Q304" s="26" t="s">
        <v>4</v>
      </c>
    </row>
    <row r="305" spans="3:17" ht="21" customHeight="1" x14ac:dyDescent="0.25">
      <c r="C305" s="46" t="s">
        <v>203</v>
      </c>
      <c r="D305" s="46"/>
      <c r="E305" s="46"/>
      <c r="F305" s="19">
        <v>0</v>
      </c>
      <c r="G305" s="20">
        <f>F305/F$309</f>
        <v>0</v>
      </c>
      <c r="I305" s="118" t="s">
        <v>208</v>
      </c>
      <c r="J305" s="119" t="s">
        <v>209</v>
      </c>
      <c r="K305" s="19">
        <v>0</v>
      </c>
      <c r="L305" s="20">
        <f>K305/K$308</f>
        <v>0</v>
      </c>
      <c r="N305" s="124" t="s">
        <v>214</v>
      </c>
      <c r="O305" s="119" t="s">
        <v>209</v>
      </c>
      <c r="P305" s="19">
        <v>0</v>
      </c>
      <c r="Q305" s="20">
        <f>P305/P$309</f>
        <v>0</v>
      </c>
    </row>
    <row r="306" spans="3:17" ht="21" customHeight="1" x14ac:dyDescent="0.25">
      <c r="C306" s="46" t="s">
        <v>204</v>
      </c>
      <c r="D306" s="46"/>
      <c r="E306" s="46"/>
      <c r="F306" s="19">
        <v>0</v>
      </c>
      <c r="G306" s="20">
        <f t="shared" ref="G306:G308" si="31">F306/F$309</f>
        <v>0</v>
      </c>
      <c r="I306" s="120"/>
      <c r="J306" s="121" t="s">
        <v>210</v>
      </c>
      <c r="K306" s="19">
        <v>0</v>
      </c>
      <c r="L306" s="20">
        <f t="shared" ref="L306:L307" si="32">K306/K$308</f>
        <v>0</v>
      </c>
      <c r="N306" s="125"/>
      <c r="O306" s="121" t="s">
        <v>217</v>
      </c>
      <c r="P306" s="19">
        <v>0</v>
      </c>
      <c r="Q306" s="20">
        <f t="shared" ref="Q306:Q308" si="33">P306/P$309</f>
        <v>0</v>
      </c>
    </row>
    <row r="307" spans="3:17" ht="21" customHeight="1" thickBot="1" x14ac:dyDescent="0.3">
      <c r="C307" s="46" t="s">
        <v>205</v>
      </c>
      <c r="D307" s="46"/>
      <c r="E307" s="46"/>
      <c r="F307" s="19">
        <v>5</v>
      </c>
      <c r="G307" s="20">
        <f t="shared" si="31"/>
        <v>1</v>
      </c>
      <c r="I307" s="120"/>
      <c r="J307" s="122" t="s">
        <v>211</v>
      </c>
      <c r="K307" s="19">
        <v>5</v>
      </c>
      <c r="L307" s="20">
        <f t="shared" si="32"/>
        <v>1</v>
      </c>
      <c r="N307" s="125"/>
      <c r="O307" s="119" t="s">
        <v>219</v>
      </c>
      <c r="P307" s="19">
        <v>0</v>
      </c>
      <c r="Q307" s="20">
        <f t="shared" si="33"/>
        <v>0</v>
      </c>
    </row>
    <row r="308" spans="3:17" ht="21" customHeight="1" thickBot="1" x14ac:dyDescent="0.3">
      <c r="C308" s="46" t="s">
        <v>206</v>
      </c>
      <c r="D308" s="46"/>
      <c r="E308" s="46"/>
      <c r="F308" s="19">
        <v>0</v>
      </c>
      <c r="G308" s="20">
        <f t="shared" si="31"/>
        <v>0</v>
      </c>
      <c r="I308" s="123"/>
      <c r="J308" s="21" t="s">
        <v>3</v>
      </c>
      <c r="K308" s="22">
        <f>SUM(K305:K307)</f>
        <v>5</v>
      </c>
      <c r="L308" s="23">
        <f>SUM(L305:L307)</f>
        <v>1</v>
      </c>
      <c r="N308" s="125"/>
      <c r="O308" s="119" t="s">
        <v>211</v>
      </c>
      <c r="P308" s="19">
        <v>5</v>
      </c>
      <c r="Q308" s="20">
        <f t="shared" si="33"/>
        <v>1</v>
      </c>
    </row>
    <row r="309" spans="3:17" ht="21" customHeight="1" x14ac:dyDescent="0.25">
      <c r="C309" s="30" t="s">
        <v>3</v>
      </c>
      <c r="D309" s="30"/>
      <c r="E309" s="30"/>
      <c r="F309" s="22">
        <f>SUM(F305:F308)</f>
        <v>5</v>
      </c>
      <c r="G309" s="23">
        <f>SUM(G305:G308)</f>
        <v>1</v>
      </c>
      <c r="I309" s="118" t="s">
        <v>216</v>
      </c>
      <c r="J309" s="119" t="s">
        <v>209</v>
      </c>
      <c r="K309" s="19">
        <v>0</v>
      </c>
      <c r="L309" s="20">
        <f>K309/K$312</f>
        <v>0</v>
      </c>
      <c r="N309" s="125"/>
      <c r="O309" s="21" t="s">
        <v>3</v>
      </c>
      <c r="P309" s="22">
        <f>SUM(P305:P308)</f>
        <v>5</v>
      </c>
      <c r="Q309" s="23">
        <f>SUM(Q305:Q308)</f>
        <v>1</v>
      </c>
    </row>
    <row r="310" spans="3:17" ht="21" customHeight="1" x14ac:dyDescent="0.25">
      <c r="I310" s="120"/>
      <c r="J310" s="121" t="s">
        <v>210</v>
      </c>
      <c r="K310" s="19">
        <v>5</v>
      </c>
      <c r="L310" s="20">
        <f t="shared" ref="L310:L311" si="34">K310/K$312</f>
        <v>1</v>
      </c>
      <c r="N310" s="124" t="s">
        <v>222</v>
      </c>
      <c r="O310" s="119" t="s">
        <v>209</v>
      </c>
      <c r="P310" s="19">
        <v>0</v>
      </c>
      <c r="Q310" s="20">
        <f>P310/P$314</f>
        <v>0</v>
      </c>
    </row>
    <row r="311" spans="3:17" ht="21" customHeight="1" thickBot="1" x14ac:dyDescent="0.3">
      <c r="I311" s="120"/>
      <c r="J311" s="122" t="s">
        <v>211</v>
      </c>
      <c r="K311" s="19">
        <v>0</v>
      </c>
      <c r="L311" s="20">
        <f t="shared" si="34"/>
        <v>0</v>
      </c>
      <c r="N311" s="125"/>
      <c r="O311" s="121" t="s">
        <v>217</v>
      </c>
      <c r="P311" s="19">
        <v>0</v>
      </c>
      <c r="Q311" s="20">
        <f t="shared" ref="Q311:Q313" si="35">P311/P$314</f>
        <v>0</v>
      </c>
    </row>
    <row r="312" spans="3:17" ht="21" customHeight="1" x14ac:dyDescent="0.25">
      <c r="I312" s="123"/>
      <c r="J312" s="21" t="s">
        <v>3</v>
      </c>
      <c r="K312" s="22">
        <f>SUM(K309:K311)</f>
        <v>5</v>
      </c>
      <c r="L312" s="23">
        <f>SUM(L309:L311)</f>
        <v>1</v>
      </c>
      <c r="N312" s="125"/>
      <c r="O312" s="119" t="s">
        <v>219</v>
      </c>
      <c r="P312" s="19">
        <v>5</v>
      </c>
      <c r="Q312" s="20">
        <f t="shared" si="35"/>
        <v>1</v>
      </c>
    </row>
    <row r="313" spans="3:17" ht="21" customHeight="1" thickBot="1" x14ac:dyDescent="0.3">
      <c r="C313" s="103"/>
      <c r="I313" s="118" t="s">
        <v>221</v>
      </c>
      <c r="J313" s="119" t="s">
        <v>209</v>
      </c>
      <c r="K313" s="19">
        <v>0</v>
      </c>
      <c r="L313" s="20">
        <f>K313/K$316</f>
        <v>0</v>
      </c>
      <c r="N313" s="125"/>
      <c r="O313" s="119" t="s">
        <v>211</v>
      </c>
      <c r="P313" s="19">
        <v>0</v>
      </c>
      <c r="Q313" s="20">
        <f t="shared" si="35"/>
        <v>0</v>
      </c>
    </row>
    <row r="314" spans="3:17" ht="21" customHeight="1" x14ac:dyDescent="0.25">
      <c r="C314" s="25" t="s">
        <v>213</v>
      </c>
      <c r="D314" s="25"/>
      <c r="E314" s="25"/>
      <c r="F314" s="13" t="s">
        <v>3</v>
      </c>
      <c r="G314" s="26" t="s">
        <v>4</v>
      </c>
      <c r="I314" s="120"/>
      <c r="J314" s="121" t="s">
        <v>210</v>
      </c>
      <c r="K314" s="19">
        <v>0</v>
      </c>
      <c r="L314" s="20">
        <f t="shared" ref="L314:L315" si="36">K314/K$316</f>
        <v>0</v>
      </c>
      <c r="N314" s="125"/>
      <c r="O314" s="21" t="s">
        <v>3</v>
      </c>
      <c r="P314" s="22">
        <f>SUM(P310:P313)</f>
        <v>5</v>
      </c>
      <c r="Q314" s="23">
        <f>SUM(Q310:Q313)</f>
        <v>1</v>
      </c>
    </row>
    <row r="315" spans="3:17" ht="21" customHeight="1" thickBot="1" x14ac:dyDescent="0.3">
      <c r="C315" s="46" t="s">
        <v>215</v>
      </c>
      <c r="D315" s="46"/>
      <c r="E315" s="46"/>
      <c r="F315" s="19">
        <v>0</v>
      </c>
      <c r="G315" s="20">
        <f>F315/F$318</f>
        <v>0</v>
      </c>
      <c r="I315" s="120"/>
      <c r="J315" s="122" t="s">
        <v>211</v>
      </c>
      <c r="K315" s="19">
        <v>5</v>
      </c>
      <c r="L315" s="20">
        <f t="shared" si="36"/>
        <v>1</v>
      </c>
      <c r="N315" s="124" t="s">
        <v>224</v>
      </c>
      <c r="O315" s="119" t="s">
        <v>209</v>
      </c>
      <c r="P315" s="19">
        <v>0</v>
      </c>
      <c r="Q315" s="20">
        <f>P315/P$319</f>
        <v>0</v>
      </c>
    </row>
    <row r="316" spans="3:17" ht="21" customHeight="1" x14ac:dyDescent="0.25">
      <c r="C316" s="46" t="s">
        <v>218</v>
      </c>
      <c r="D316" s="46"/>
      <c r="E316" s="46"/>
      <c r="F316" s="19">
        <v>0</v>
      </c>
      <c r="G316" s="20">
        <f t="shared" ref="G316:G317" si="37">F316/F$318</f>
        <v>0</v>
      </c>
      <c r="I316" s="123"/>
      <c r="J316" s="21" t="s">
        <v>3</v>
      </c>
      <c r="K316" s="22">
        <f>SUM(K313:K315)</f>
        <v>5</v>
      </c>
      <c r="L316" s="23">
        <f>SUM(L313:L315)</f>
        <v>1</v>
      </c>
      <c r="N316" s="125"/>
      <c r="O316" s="121" t="s">
        <v>217</v>
      </c>
      <c r="P316" s="19">
        <v>0</v>
      </c>
      <c r="Q316" s="20">
        <f t="shared" ref="Q316:Q318" si="38">P316/P$319</f>
        <v>0</v>
      </c>
    </row>
    <row r="317" spans="3:17" ht="21" customHeight="1" thickBot="1" x14ac:dyDescent="0.3">
      <c r="C317" s="46" t="s">
        <v>220</v>
      </c>
      <c r="D317" s="46"/>
      <c r="E317" s="46"/>
      <c r="F317" s="19">
        <v>5</v>
      </c>
      <c r="G317" s="20">
        <f t="shared" si="37"/>
        <v>1</v>
      </c>
      <c r="I317" s="118" t="s">
        <v>223</v>
      </c>
      <c r="J317" s="119" t="s">
        <v>209</v>
      </c>
      <c r="K317" s="19">
        <v>0</v>
      </c>
      <c r="L317" s="20">
        <f>K317/K$320</f>
        <v>0</v>
      </c>
      <c r="N317" s="125"/>
      <c r="O317" s="119" t="s">
        <v>219</v>
      </c>
      <c r="P317" s="19">
        <v>5</v>
      </c>
      <c r="Q317" s="20">
        <f t="shared" si="38"/>
        <v>1</v>
      </c>
    </row>
    <row r="318" spans="3:17" ht="21" customHeight="1" thickBot="1" x14ac:dyDescent="0.3">
      <c r="C318" s="30" t="s">
        <v>3</v>
      </c>
      <c r="D318" s="30"/>
      <c r="E318" s="30"/>
      <c r="F318" s="22">
        <f>SUM(F315:F317)</f>
        <v>5</v>
      </c>
      <c r="G318" s="23">
        <f>SUM(G315:G317)</f>
        <v>1</v>
      </c>
      <c r="I318" s="120"/>
      <c r="J318" s="121" t="s">
        <v>210</v>
      </c>
      <c r="K318" s="19">
        <v>5</v>
      </c>
      <c r="L318" s="20">
        <f t="shared" ref="L318:L319" si="39">K318/K$320</f>
        <v>1</v>
      </c>
      <c r="N318" s="125"/>
      <c r="O318" s="119" t="s">
        <v>211</v>
      </c>
      <c r="P318" s="19">
        <v>0</v>
      </c>
      <c r="Q318" s="20">
        <f t="shared" si="38"/>
        <v>0</v>
      </c>
    </row>
    <row r="319" spans="3:17" ht="21" customHeight="1" thickBot="1" x14ac:dyDescent="0.3">
      <c r="I319" s="120"/>
      <c r="J319" s="122" t="s">
        <v>211</v>
      </c>
      <c r="K319" s="19">
        <v>0</v>
      </c>
      <c r="L319" s="20">
        <f t="shared" si="39"/>
        <v>0</v>
      </c>
      <c r="N319" s="125"/>
      <c r="O319" s="21" t="s">
        <v>3</v>
      </c>
      <c r="P319" s="22">
        <f>SUM(P315:P318)</f>
        <v>5</v>
      </c>
      <c r="Q319" s="23">
        <f>SUM(Q315:Q318)</f>
        <v>1</v>
      </c>
    </row>
    <row r="320" spans="3:17" ht="21" customHeight="1" x14ac:dyDescent="0.25">
      <c r="I320" s="123"/>
      <c r="J320" s="21" t="s">
        <v>3</v>
      </c>
      <c r="K320" s="22">
        <f>SUM(K317:K319)</f>
        <v>5</v>
      </c>
      <c r="L320" s="23">
        <f>SUM(L317:L319)</f>
        <v>1</v>
      </c>
      <c r="N320" s="124" t="s">
        <v>226</v>
      </c>
      <c r="O320" s="119" t="s">
        <v>209</v>
      </c>
      <c r="P320" s="19">
        <v>0</v>
      </c>
      <c r="Q320" s="20">
        <f>P320/P$324</f>
        <v>0</v>
      </c>
    </row>
    <row r="321" spans="3:17" ht="21" customHeight="1" x14ac:dyDescent="0.25">
      <c r="I321" s="118" t="s">
        <v>225</v>
      </c>
      <c r="J321" s="119" t="s">
        <v>209</v>
      </c>
      <c r="K321" s="19">
        <v>0</v>
      </c>
      <c r="L321" s="20">
        <f>K321/K$324</f>
        <v>0</v>
      </c>
      <c r="N321" s="125"/>
      <c r="O321" s="121" t="s">
        <v>217</v>
      </c>
      <c r="P321" s="19">
        <v>0</v>
      </c>
      <c r="Q321" s="20">
        <f t="shared" ref="Q321:Q323" si="40">P321/P$324</f>
        <v>0</v>
      </c>
    </row>
    <row r="322" spans="3:17" ht="21" customHeight="1" x14ac:dyDescent="0.25">
      <c r="I322" s="120"/>
      <c r="J322" s="121" t="s">
        <v>210</v>
      </c>
      <c r="K322" s="19">
        <v>5</v>
      </c>
      <c r="L322" s="20">
        <f t="shared" ref="L322:L323" si="41">K322/K$324</f>
        <v>1</v>
      </c>
      <c r="N322" s="125"/>
      <c r="O322" s="119" t="s">
        <v>219</v>
      </c>
      <c r="P322" s="19">
        <v>5</v>
      </c>
      <c r="Q322" s="20">
        <f t="shared" si="40"/>
        <v>1</v>
      </c>
    </row>
    <row r="323" spans="3:17" ht="21" customHeight="1" thickBot="1" x14ac:dyDescent="0.3">
      <c r="I323" s="120"/>
      <c r="J323" s="122" t="s">
        <v>211</v>
      </c>
      <c r="K323" s="19">
        <v>0</v>
      </c>
      <c r="L323" s="20">
        <f t="shared" si="41"/>
        <v>0</v>
      </c>
      <c r="N323" s="125"/>
      <c r="O323" s="119" t="s">
        <v>211</v>
      </c>
      <c r="P323" s="19">
        <v>0</v>
      </c>
      <c r="Q323" s="20">
        <f t="shared" si="40"/>
        <v>0</v>
      </c>
    </row>
    <row r="324" spans="3:17" ht="21" customHeight="1" x14ac:dyDescent="0.25">
      <c r="I324" s="123"/>
      <c r="J324" s="21" t="s">
        <v>3</v>
      </c>
      <c r="K324" s="22">
        <f>SUM(K321:K323)</f>
        <v>5</v>
      </c>
      <c r="L324" s="23">
        <f>SUM(L321:L323)</f>
        <v>1</v>
      </c>
      <c r="N324" s="125"/>
      <c r="O324" s="21" t="s">
        <v>3</v>
      </c>
      <c r="P324" s="22">
        <f>SUM(P320:P323)</f>
        <v>5</v>
      </c>
      <c r="Q324" s="23">
        <f>SUM(Q320:Q323)</f>
        <v>1</v>
      </c>
    </row>
    <row r="325" spans="3:17" ht="21" customHeight="1" x14ac:dyDescent="0.25">
      <c r="I325" s="118" t="s">
        <v>227</v>
      </c>
      <c r="J325" s="119" t="s">
        <v>209</v>
      </c>
      <c r="K325" s="19">
        <v>0</v>
      </c>
      <c r="L325" s="20">
        <f>K325/K$328</f>
        <v>0</v>
      </c>
    </row>
    <row r="326" spans="3:17" ht="21" customHeight="1" x14ac:dyDescent="0.25">
      <c r="I326" s="120"/>
      <c r="J326" s="121" t="s">
        <v>210</v>
      </c>
      <c r="K326" s="19">
        <v>0</v>
      </c>
      <c r="L326" s="20">
        <f t="shared" ref="L326:L327" si="42">K326/K$328</f>
        <v>0</v>
      </c>
    </row>
    <row r="327" spans="3:17" ht="21" customHeight="1" thickBot="1" x14ac:dyDescent="0.3">
      <c r="I327" s="120"/>
      <c r="J327" s="122" t="s">
        <v>211</v>
      </c>
      <c r="K327" s="19">
        <v>5</v>
      </c>
      <c r="L327" s="20">
        <f t="shared" si="42"/>
        <v>1</v>
      </c>
    </row>
    <row r="328" spans="3:17" ht="21" customHeight="1" x14ac:dyDescent="0.25">
      <c r="I328" s="123"/>
      <c r="J328" s="21" t="s">
        <v>3</v>
      </c>
      <c r="K328" s="22">
        <f>SUM(K325:K327)</f>
        <v>5</v>
      </c>
      <c r="L328" s="23">
        <f>SUM(L325:L327)</f>
        <v>1</v>
      </c>
    </row>
    <row r="329" spans="3:17" ht="21" customHeight="1" x14ac:dyDescent="0.25"/>
    <row r="331" spans="3:17" x14ac:dyDescent="0.25">
      <c r="C331" s="126" t="s">
        <v>228</v>
      </c>
      <c r="D331" s="126"/>
    </row>
  </sheetData>
  <mergeCells count="61">
    <mergeCell ref="I325:I328"/>
    <mergeCell ref="I305:I308"/>
    <mergeCell ref="N305:N309"/>
    <mergeCell ref="I309:I312"/>
    <mergeCell ref="N310:N314"/>
    <mergeCell ref="I313:I316"/>
    <mergeCell ref="N315:N319"/>
    <mergeCell ref="I317:I320"/>
    <mergeCell ref="N320:N324"/>
    <mergeCell ref="I321:I324"/>
    <mergeCell ref="C255:C258"/>
    <mergeCell ref="H258:H262"/>
    <mergeCell ref="C259:C262"/>
    <mergeCell ref="C263:C266"/>
    <mergeCell ref="H263:H267"/>
    <mergeCell ref="C267:C270"/>
    <mergeCell ref="H268:H272"/>
    <mergeCell ref="C271:C274"/>
    <mergeCell ref="H273:H277"/>
    <mergeCell ref="C275:C278"/>
    <mergeCell ref="I189:I190"/>
    <mergeCell ref="C200:E201"/>
    <mergeCell ref="F200:G200"/>
    <mergeCell ref="C208:E209"/>
    <mergeCell ref="F208:G208"/>
    <mergeCell ref="C216:E217"/>
    <mergeCell ref="F216:G216"/>
    <mergeCell ref="C180:D181"/>
    <mergeCell ref="E180:F180"/>
    <mergeCell ref="K180:M181"/>
    <mergeCell ref="N180:O180"/>
    <mergeCell ref="C188:F188"/>
    <mergeCell ref="C189:D190"/>
    <mergeCell ref="E189:E190"/>
    <mergeCell ref="F189:F190"/>
    <mergeCell ref="G189:G190"/>
    <mergeCell ref="H189:H190"/>
    <mergeCell ref="M122:S122"/>
    <mergeCell ref="C124:C126"/>
    <mergeCell ref="D124:F124"/>
    <mergeCell ref="D125:E125"/>
    <mergeCell ref="C156:F157"/>
    <mergeCell ref="G156:I156"/>
    <mergeCell ref="L156:N158"/>
    <mergeCell ref="O156:Q156"/>
    <mergeCell ref="G157:H157"/>
    <mergeCell ref="O157:P157"/>
    <mergeCell ref="I108:O110"/>
    <mergeCell ref="P108:R108"/>
    <mergeCell ref="C109:D111"/>
    <mergeCell ref="E109:G109"/>
    <mergeCell ref="P109:Q109"/>
    <mergeCell ref="E110:F110"/>
    <mergeCell ref="C11:R12"/>
    <mergeCell ref="C15:H16"/>
    <mergeCell ref="C96:D98"/>
    <mergeCell ref="E96:G96"/>
    <mergeCell ref="I96:J98"/>
    <mergeCell ref="K96:M96"/>
    <mergeCell ref="E97:F97"/>
    <mergeCell ref="K97:L97"/>
  </mergeCells>
  <pageMargins left="0.7" right="0.7" top="0.75" bottom="0.75" header="0.3" footer="0.3"/>
  <pageSetup paperSize="9" scale="51" fitToHeight="0" orientation="landscape" r:id="rId1"/>
  <rowBreaks count="9" manualBreakCount="9">
    <brk id="47" max="18" man="1"/>
    <brk id="91" max="18" man="1"/>
    <brk id="120" max="18" man="1"/>
    <brk id="153" max="18" man="1"/>
    <brk id="195" max="18" man="1"/>
    <brk id="225" max="18" man="1"/>
    <brk id="242" max="18" man="1"/>
    <brk id="279" max="18" man="1"/>
    <brk id="299" max="18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SAM</vt:lpstr>
      <vt:lpstr>SAM!Área_de_impresión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 Montoya</dc:creator>
  <cp:lastModifiedBy>Joselyne Mamani Montoya</cp:lastModifiedBy>
  <dcterms:created xsi:type="dcterms:W3CDTF">2026-06-17T21:37:05Z</dcterms:created>
  <dcterms:modified xsi:type="dcterms:W3CDTF">2026-06-17T21:38:31Z</dcterms:modified>
</cp:coreProperties>
</file>