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nio 2026\6. BV Junio 2026\6. BV Junio 2026\paginas\"/>
    </mc:Choice>
  </mc:AlternateContent>
  <xr:revisionPtr revIDLastSave="0" documentId="8_{6B0E1A13-2756-492D-8854-CF885D82D086}" xr6:coauthVersionLast="47" xr6:coauthVersionMax="47" xr10:uidLastSave="{00000000-0000-0000-0000-000000000000}"/>
  <bookViews>
    <workbookView xWindow="7095" yWindow="420" windowWidth="14310" windowHeight="14445" xr2:uid="{67BC2609-A553-407D-BCBE-2765B0D9006A}"/>
  </bookViews>
  <sheets>
    <sheet name="EDU" sheetId="1" r:id="rId1"/>
  </sheets>
  <externalReferences>
    <externalReference r:id="rId2"/>
  </externalReferences>
  <definedNames>
    <definedName name="_xlnm._FilterDatabase" localSheetId="0" hidden="1">EDU!$E$49:$F$49</definedName>
    <definedName name="_xlnm.Print_Area" localSheetId="0">EDU!$A$1:$S$158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" i="1" l="1"/>
  <c r="F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55" i="1" s="1"/>
  <c r="E156" i="1" s="1"/>
  <c r="I123" i="1"/>
  <c r="H123" i="1"/>
  <c r="F122" i="1"/>
  <c r="Q121" i="1"/>
  <c r="P121" i="1"/>
  <c r="F121" i="1"/>
  <c r="O120" i="1"/>
  <c r="O121" i="1" s="1"/>
  <c r="F120" i="1"/>
  <c r="O119" i="1"/>
  <c r="F119" i="1"/>
  <c r="O118" i="1"/>
  <c r="F118" i="1"/>
  <c r="G118" i="1" s="1"/>
  <c r="F117" i="1"/>
  <c r="G117" i="1" s="1"/>
  <c r="F116" i="1"/>
  <c r="G116" i="1" s="1"/>
  <c r="F115" i="1"/>
  <c r="F114" i="1"/>
  <c r="F113" i="1"/>
  <c r="G113" i="1" s="1"/>
  <c r="Q112" i="1"/>
  <c r="Q113" i="1" s="1"/>
  <c r="P112" i="1"/>
  <c r="P113" i="1" s="1"/>
  <c r="O112" i="1"/>
  <c r="O113" i="1" s="1"/>
  <c r="F112" i="1"/>
  <c r="O111" i="1"/>
  <c r="F111" i="1"/>
  <c r="O110" i="1"/>
  <c r="F110" i="1"/>
  <c r="O109" i="1"/>
  <c r="F109" i="1"/>
  <c r="O108" i="1"/>
  <c r="F108" i="1"/>
  <c r="O107" i="1"/>
  <c r="F107" i="1"/>
  <c r="O106" i="1"/>
  <c r="F106" i="1"/>
  <c r="O105" i="1"/>
  <c r="F105" i="1"/>
  <c r="F123" i="1" s="1"/>
  <c r="Q97" i="1"/>
  <c r="P97" i="1"/>
  <c r="O96" i="1"/>
  <c r="O95" i="1"/>
  <c r="O94" i="1"/>
  <c r="O93" i="1"/>
  <c r="O92" i="1"/>
  <c r="E92" i="1"/>
  <c r="E93" i="1" s="1"/>
  <c r="D92" i="1"/>
  <c r="D93" i="1" s="1"/>
  <c r="O91" i="1"/>
  <c r="C91" i="1"/>
  <c r="O90" i="1"/>
  <c r="C90" i="1"/>
  <c r="O89" i="1"/>
  <c r="C89" i="1"/>
  <c r="O88" i="1"/>
  <c r="C88" i="1"/>
  <c r="C92" i="1" s="1"/>
  <c r="C93" i="1" s="1"/>
  <c r="O87" i="1"/>
  <c r="O97" i="1" s="1"/>
  <c r="C87" i="1"/>
  <c r="H75" i="1"/>
  <c r="I74" i="1"/>
  <c r="I73" i="1"/>
  <c r="I72" i="1"/>
  <c r="I71" i="1"/>
  <c r="I70" i="1"/>
  <c r="I69" i="1"/>
  <c r="I68" i="1"/>
  <c r="I67" i="1"/>
  <c r="I66" i="1"/>
  <c r="O65" i="1"/>
  <c r="I65" i="1"/>
  <c r="P64" i="1"/>
  <c r="I64" i="1"/>
  <c r="P63" i="1"/>
  <c r="I63" i="1"/>
  <c r="P62" i="1"/>
  <c r="P65" i="1" s="1"/>
  <c r="I62" i="1"/>
  <c r="I61" i="1"/>
  <c r="I60" i="1"/>
  <c r="I59" i="1"/>
  <c r="I58" i="1"/>
  <c r="I57" i="1"/>
  <c r="O56" i="1"/>
  <c r="I56" i="1"/>
  <c r="P55" i="1"/>
  <c r="I55" i="1"/>
  <c r="P54" i="1"/>
  <c r="I54" i="1"/>
  <c r="P53" i="1"/>
  <c r="I53" i="1"/>
  <c r="P52" i="1"/>
  <c r="I52" i="1"/>
  <c r="P51" i="1"/>
  <c r="P56" i="1" s="1"/>
  <c r="I51" i="1"/>
  <c r="I75" i="1" s="1"/>
  <c r="O46" i="1"/>
  <c r="C25" i="1"/>
  <c r="G115" i="1" l="1"/>
  <c r="G108" i="1"/>
  <c r="G112" i="1"/>
  <c r="G114" i="1"/>
  <c r="G120" i="1"/>
  <c r="P98" i="1"/>
  <c r="Q98" i="1"/>
  <c r="G109" i="1"/>
  <c r="G122" i="1"/>
  <c r="P122" i="1"/>
  <c r="Q122" i="1"/>
  <c r="O122" i="1"/>
  <c r="G121" i="1"/>
  <c r="G110" i="1"/>
  <c r="G111" i="1"/>
  <c r="G119" i="1"/>
  <c r="F156" i="1"/>
  <c r="G106" i="1"/>
  <c r="G107" i="1"/>
  <c r="G156" i="1"/>
  <c r="G105" i="1"/>
  <c r="G123" i="1" s="1"/>
  <c r="O98" i="1" l="1"/>
</calcChain>
</file>

<file path=xl/sharedStrings.xml><?xml version="1.0" encoding="utf-8"?>
<sst xmlns="http://schemas.openxmlformats.org/spreadsheetml/2006/main" count="256" uniqueCount="142">
  <si>
    <t>REPORTE ESTADÍSTICO DE LA ESTRATEGIA EDUCATIVA DEL PROGRAMA NACIONAL WARMI ÑAN</t>
  </si>
  <si>
    <t>Periodo: Febrero - Junio, 2026 (Preliminar)</t>
  </si>
  <si>
    <t>Periodo: 2021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</si>
  <si>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</si>
  <si>
    <t>|</t>
  </si>
  <si>
    <t>Mes</t>
  </si>
  <si>
    <t>Total</t>
  </si>
  <si>
    <t>Región</t>
  </si>
  <si>
    <t>Febrero</t>
  </si>
  <si>
    <t>Amazonas</t>
  </si>
  <si>
    <t>Marzo</t>
  </si>
  <si>
    <t>Áncash</t>
  </si>
  <si>
    <t>Abril</t>
  </si>
  <si>
    <t>Apurímac</t>
  </si>
  <si>
    <t>Mayo</t>
  </si>
  <si>
    <t>Arequipa</t>
  </si>
  <si>
    <t>Junio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</si>
  <si>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</si>
  <si>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</si>
  <si>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</si>
  <si>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</si>
  <si>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</si>
  <si>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</si>
  <si>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</si>
  <si>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</si>
  <si>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</si>
  <si>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</si>
  <si>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</si>
  <si>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Lima Provincia</t>
  </si>
  <si>
    <t>Loreto</t>
  </si>
  <si>
    <t>Leyenda</t>
  </si>
  <si>
    <t>Intervalo</t>
  </si>
  <si>
    <t>Madre De Dios</t>
  </si>
  <si>
    <t>9 a 33 acciones</t>
  </si>
  <si>
    <t>Moquegua</t>
  </si>
  <si>
    <t>34 a 57 acciones</t>
  </si>
  <si>
    <t>Pasco</t>
  </si>
  <si>
    <t>58 a 82 acciones</t>
  </si>
  <si>
    <t>Piura</t>
  </si>
  <si>
    <t>83 a 106 acciones</t>
  </si>
  <si>
    <t>Puno</t>
  </si>
  <si>
    <t>107 a 130 acciones</t>
  </si>
  <si>
    <t>San Martín</t>
  </si>
  <si>
    <t>131 a 191 acciones</t>
  </si>
  <si>
    <t>Tacna</t>
  </si>
  <si>
    <t>Tumbes</t>
  </si>
  <si>
    <t>Ucayali</t>
  </si>
  <si>
    <t>Código</t>
  </si>
  <si>
    <t>Acción preventiva</t>
  </si>
  <si>
    <t>%</t>
  </si>
  <si>
    <t>Temática Principal</t>
  </si>
  <si>
    <t>EE-01</t>
  </si>
  <si>
    <t>Asistencia técnica a UGEL/DRE</t>
  </si>
  <si>
    <t>Violencia sexual en Niñas, Niños y Adolescentes</t>
  </si>
  <si>
    <t>EE-02</t>
  </si>
  <si>
    <t xml:space="preserve">Charlas o sesiones de capacitación a directivos, docentes y auxiliares u otros.  </t>
  </si>
  <si>
    <t>Explotación Sexual de Niñas, Niños y Adolescentes</t>
  </si>
  <si>
    <t>EE-03</t>
  </si>
  <si>
    <t>Sesiones formativas a especialistas y profesionales de UGEL o DRE</t>
  </si>
  <si>
    <t>Prevención del embarazo adolescente asociado a la violencia</t>
  </si>
  <si>
    <t>EE-04</t>
  </si>
  <si>
    <t>Talleres a estudiantes de las IIEE</t>
  </si>
  <si>
    <t>Convivencia escolar</t>
  </si>
  <si>
    <t>EE-05</t>
  </si>
  <si>
    <t>Talleres o Charlas a padres/madres/cuidadores/as de IIEE</t>
  </si>
  <si>
    <t>Otro</t>
  </si>
  <si>
    <t>EE-06</t>
  </si>
  <si>
    <t>Jornada de sensibilización con estudiantes II.EE/CEBA u otros</t>
  </si>
  <si>
    <t>EE-07</t>
  </si>
  <si>
    <t>Jornada Informativa y reflexiva con madres, padres o apoderados</t>
  </si>
  <si>
    <t>EE-08</t>
  </si>
  <si>
    <t>Acciones movilizadoras: caravanas, ferias, pasacalles u otros</t>
  </si>
  <si>
    <t>EE-10</t>
  </si>
  <si>
    <t>Programa de capacitación a docentes</t>
  </si>
  <si>
    <t>EE-11</t>
  </si>
  <si>
    <t>Programa de capacitación a directivos, auxiliares y otros profesionales</t>
  </si>
  <si>
    <t>EE-12</t>
  </si>
  <si>
    <t>Programa de capacitación a docentes, directivos, auxiliares y otros profesionales, en la modalidad virtual</t>
  </si>
  <si>
    <t>Estrategia / Intervención</t>
  </si>
  <si>
    <t>EE-13</t>
  </si>
  <si>
    <t>Formación de Líderes escolares</t>
  </si>
  <si>
    <t>Prevenir para proteger</t>
  </si>
  <si>
    <t>EE-14</t>
  </si>
  <si>
    <t>Acciones de prevención de la violencia desarrolladas con líderes escolares</t>
  </si>
  <si>
    <t>UGEL / DRE / GRE</t>
  </si>
  <si>
    <t>EE-15</t>
  </si>
  <si>
    <t>Charla de sensibilización con autoridades de instituciones de educación superior (IES)</t>
  </si>
  <si>
    <t>Colectivos juveniles</t>
  </si>
  <si>
    <t>EE-18</t>
  </si>
  <si>
    <t>Formación de Colectivos juveniles</t>
  </si>
  <si>
    <t>EE-19</t>
  </si>
  <si>
    <t>Instalación del Colectivo juvenil en IES</t>
  </si>
  <si>
    <t>EE-20</t>
  </si>
  <si>
    <t xml:space="preserve">Charlas de sensibilización a docentes y/o personal administrativo de IES  </t>
  </si>
  <si>
    <t>EE-21</t>
  </si>
  <si>
    <t>Eventos académicos culturales en IES</t>
  </si>
  <si>
    <t>EE-22</t>
  </si>
  <si>
    <t>Acciones preventivas movilizadoras en IES</t>
  </si>
  <si>
    <t>EE-23</t>
  </si>
  <si>
    <t>Talleres de fortalecimiento de capacidades de los comités de prevención del hostigamiento sexual (HS) y de otras áreas/direcciones.</t>
  </si>
  <si>
    <t>EE-24</t>
  </si>
  <si>
    <t xml:space="preserve">Acciones preventivas desarrolladas por el Centro Emergencia Mujer y Familia y líderes estudiantiles de IES  </t>
  </si>
  <si>
    <t>EE-25</t>
  </si>
  <si>
    <t>Acciones de proyección social a la comunidad con IES</t>
  </si>
  <si>
    <t>EE-26</t>
  </si>
  <si>
    <t xml:space="preserve">Charlas o sesiones de capacitación a estudiantes de IES.                                   </t>
  </si>
  <si>
    <t>EE-27</t>
  </si>
  <si>
    <t>Otra acción no programada</t>
  </si>
  <si>
    <t>SECCION II: CARACTERISTICAS DE LA POBLACIÓN INFORMADA EN LAS ACCIONES PREVENTIVAS</t>
  </si>
  <si>
    <t>Mujer</t>
  </si>
  <si>
    <t>Hombre</t>
  </si>
  <si>
    <t>Tipo de beneficiario</t>
  </si>
  <si>
    <t>Docentes</t>
  </si>
  <si>
    <t>Escolares</t>
  </si>
  <si>
    <t>Estudiantes de educación superior</t>
  </si>
  <si>
    <t>Padres/Madres de familia, cuidadores/as</t>
  </si>
  <si>
    <t>Directivos y auxiliares de educación</t>
  </si>
  <si>
    <t>Integrantes de Colectivos juveniles de IES</t>
  </si>
  <si>
    <t>Funcionarios/as públicos UGEL/DRE/GRE</t>
  </si>
  <si>
    <t>Autoridades IES</t>
  </si>
  <si>
    <t>Líderes escolares</t>
  </si>
  <si>
    <t>Población en general</t>
  </si>
  <si>
    <t>Grupo de edad</t>
  </si>
  <si>
    <t>&lt; 6 años</t>
  </si>
  <si>
    <t>6 a 11 años</t>
  </si>
  <si>
    <t>12 a 14 años</t>
  </si>
  <si>
    <t>15 a 17 años</t>
  </si>
  <si>
    <t>18 a 29 años</t>
  </si>
  <si>
    <t>30 a 59 años</t>
  </si>
  <si>
    <t>60 a más años</t>
  </si>
  <si>
    <r>
      <t xml:space="preserve">Figura N°2: </t>
    </r>
    <r>
      <rPr>
        <sz val="12"/>
        <color theme="1"/>
        <rFont val="Arial Narrow"/>
        <family val="2"/>
      </rPr>
      <t>Personas informadas según departamento</t>
    </r>
  </si>
  <si>
    <t>Ancash</t>
  </si>
  <si>
    <t>Junin</t>
  </si>
  <si>
    <t>0 personas</t>
  </si>
  <si>
    <t>1 a 833 personas</t>
  </si>
  <si>
    <t>San Martin</t>
  </si>
  <si>
    <t>834 a 1 666 personas</t>
  </si>
  <si>
    <t>1 667 a 2 500 personas</t>
  </si>
  <si>
    <t>2 501 a 3 333 personas</t>
  </si>
  <si>
    <t>3 334 a 4 166 personas</t>
  </si>
  <si>
    <t>4 167 a 7 560 personas</t>
  </si>
  <si>
    <t>Fuente: Registro de la Estrategia Educativa / SGIC / UPPM /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</si>
</sst>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sz val="11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rgb="FFFFFFFF"/>
      <name val="Arial Narrow"/>
      <family val="2"/>
    </font>
    <font>
      <b/>
      <sz val="11"/>
      <color rgb="FFFFFFFF"/>
      <name val="Arial Narrow"/>
      <family val="2"/>
    </font>
    <font>
      <b/>
      <sz val="10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name val="Calibri"/>
      <family val="2"/>
      <scheme val="minor"/>
    </font>
    <font>
      <b/>
      <sz val="14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57171"/>
        <bgColor indexed="9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D0CECE"/>
        <bgColor rgb="FF000000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rgb="FFFF0000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4" fillId="0" borderId="0" applyBorder="0"/>
    <xf numFmtId="0" fontId="25" fillId="0" borderId="0"/>
    <xf numFmtId="9" fontId="7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8" fillId="3" borderId="0" xfId="2" applyFont="1" applyFill="1" applyAlignment="1">
      <alignment horizontal="centerContinuous" vertical="center"/>
    </xf>
    <xf numFmtId="0" fontId="9" fillId="4" borderId="0" xfId="0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6" fillId="4" borderId="0" xfId="0" applyFont="1" applyFill="1"/>
    <xf numFmtId="0" fontId="3" fillId="4" borderId="0" xfId="0" applyFont="1" applyFill="1"/>
    <xf numFmtId="0" fontId="10" fillId="3" borderId="0" xfId="2" applyFont="1" applyFill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0" fontId="17" fillId="4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3" fontId="21" fillId="4" borderId="0" xfId="0" applyNumberFormat="1" applyFont="1" applyFill="1" applyAlignment="1">
      <alignment vertical="center" wrapText="1"/>
    </xf>
    <xf numFmtId="0" fontId="22" fillId="4" borderId="3" xfId="0" applyFont="1" applyFill="1" applyBorder="1" applyAlignment="1">
      <alignment horizontal="left" vertical="center" wrapText="1"/>
    </xf>
    <xf numFmtId="3" fontId="22" fillId="4" borderId="3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 wrapText="1"/>
    </xf>
    <xf numFmtId="3" fontId="21" fillId="4" borderId="4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3" fillId="6" borderId="5" xfId="0" applyFont="1" applyFill="1" applyBorder="1" applyAlignment="1">
      <alignment horizontal="centerContinuous" vertical="center" wrapText="1"/>
    </xf>
    <xf numFmtId="3" fontId="23" fillId="6" borderId="5" xfId="0" applyNumberFormat="1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/>
    </xf>
    <xf numFmtId="0" fontId="23" fillId="7" borderId="7" xfId="3" applyFont="1" applyFill="1" applyBorder="1" applyAlignment="1">
      <alignment horizontal="center" vertical="center"/>
    </xf>
    <xf numFmtId="0" fontId="23" fillId="7" borderId="8" xfId="3" applyFont="1" applyFill="1" applyBorder="1" applyAlignment="1">
      <alignment horizontal="center" vertical="center"/>
    </xf>
    <xf numFmtId="0" fontId="26" fillId="8" borderId="9" xfId="4" applyFont="1" applyFill="1" applyBorder="1"/>
    <xf numFmtId="3" fontId="26" fillId="0" borderId="7" xfId="3" applyNumberFormat="1" applyFont="1" applyBorder="1" applyAlignment="1">
      <alignment horizontal="left" vertical="center"/>
    </xf>
    <xf numFmtId="3" fontId="4" fillId="0" borderId="8" xfId="3" applyNumberFormat="1" applyFont="1" applyBorder="1" applyAlignment="1">
      <alignment vertical="center"/>
    </xf>
    <xf numFmtId="0" fontId="26" fillId="9" borderId="9" xfId="4" applyFont="1" applyFill="1" applyBorder="1"/>
    <xf numFmtId="3" fontId="4" fillId="0" borderId="6" xfId="3" applyNumberFormat="1" applyFont="1" applyBorder="1" applyAlignment="1">
      <alignment horizontal="left" vertical="center"/>
    </xf>
    <xf numFmtId="0" fontId="26" fillId="10" borderId="9" xfId="4" applyFont="1" applyFill="1" applyBorder="1"/>
    <xf numFmtId="0" fontId="20" fillId="4" borderId="0" xfId="0" applyFont="1" applyFill="1" applyAlignment="1">
      <alignment horizontal="left" vertical="center"/>
    </xf>
    <xf numFmtId="0" fontId="26" fillId="11" borderId="9" xfId="4" applyFont="1" applyFill="1" applyBorder="1"/>
    <xf numFmtId="0" fontId="26" fillId="12" borderId="9" xfId="4" applyFont="1" applyFill="1" applyBorder="1"/>
    <xf numFmtId="0" fontId="26" fillId="13" borderId="10" xfId="4" applyFont="1" applyFill="1" applyBorder="1"/>
    <xf numFmtId="3" fontId="23" fillId="6" borderId="5" xfId="0" applyNumberFormat="1" applyFont="1" applyFill="1" applyBorder="1" applyAlignment="1">
      <alignment horizontal="centerContinuous" vertical="center" wrapText="1"/>
    </xf>
    <xf numFmtId="0" fontId="9" fillId="0" borderId="0" xfId="0" applyFont="1"/>
    <xf numFmtId="0" fontId="27" fillId="14" borderId="0" xfId="0" applyFont="1" applyFill="1" applyAlignment="1">
      <alignment horizontal="centerContinuous" vertical="center"/>
    </xf>
    <xf numFmtId="0" fontId="20" fillId="15" borderId="11" xfId="0" applyFont="1" applyFill="1" applyBorder="1" applyAlignment="1">
      <alignment horizontal="center" vertical="center" wrapText="1"/>
    </xf>
    <xf numFmtId="0" fontId="22" fillId="16" borderId="11" xfId="0" applyFont="1" applyFill="1" applyBorder="1" applyAlignment="1">
      <alignment horizontal="center" vertical="center" wrapText="1"/>
    </xf>
    <xf numFmtId="0" fontId="27" fillId="14" borderId="0" xfId="0" applyFont="1" applyFill="1" applyAlignment="1">
      <alignment horizontal="left" vertical="center"/>
    </xf>
    <xf numFmtId="0" fontId="27" fillId="14" borderId="0" xfId="0" applyFont="1" applyFill="1" applyAlignment="1">
      <alignment horizontal="center" vertical="center"/>
    </xf>
    <xf numFmtId="0" fontId="28" fillId="17" borderId="0" xfId="0" applyFont="1" applyFill="1" applyAlignment="1">
      <alignment horizontal="center" vertical="center"/>
    </xf>
    <xf numFmtId="0" fontId="29" fillId="18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left" vertical="center"/>
    </xf>
    <xf numFmtId="10" fontId="22" fillId="4" borderId="4" xfId="1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2" fillId="18" borderId="5" xfId="0" applyFont="1" applyFill="1" applyBorder="1" applyAlignment="1">
      <alignment horizontal="centerContinuous" vertical="center"/>
    </xf>
    <xf numFmtId="3" fontId="23" fillId="19" borderId="5" xfId="1" applyNumberFormat="1" applyFont="1" applyFill="1" applyBorder="1" applyAlignment="1">
      <alignment horizontal="center" vertical="center"/>
    </xf>
    <xf numFmtId="10" fontId="23" fillId="6" borderId="5" xfId="1" applyNumberFormat="1" applyFont="1" applyFill="1" applyBorder="1" applyAlignment="1">
      <alignment horizontal="center" vertical="center" wrapText="1"/>
    </xf>
    <xf numFmtId="0" fontId="23" fillId="18" borderId="5" xfId="0" applyFont="1" applyFill="1" applyBorder="1" applyAlignment="1">
      <alignment horizontal="centerContinuous" vertical="center"/>
    </xf>
    <xf numFmtId="3" fontId="23" fillId="6" borderId="5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3" fontId="22" fillId="4" borderId="4" xfId="0" applyNumberFormat="1" applyFont="1" applyFill="1" applyBorder="1" applyAlignment="1">
      <alignment horizontal="center" vertical="center" wrapText="1"/>
    </xf>
    <xf numFmtId="3" fontId="21" fillId="4" borderId="4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left" vertical="center"/>
    </xf>
    <xf numFmtId="0" fontId="23" fillId="6" borderId="5" xfId="0" applyFont="1" applyFill="1" applyBorder="1" applyAlignment="1">
      <alignment horizontal="center" vertical="center" wrapText="1"/>
    </xf>
    <xf numFmtId="0" fontId="23" fillId="7" borderId="15" xfId="2" applyFont="1" applyFill="1" applyBorder="1" applyAlignment="1">
      <alignment horizontal="center" vertical="center"/>
    </xf>
    <xf numFmtId="164" fontId="23" fillId="0" borderId="15" xfId="5" applyNumberFormat="1" applyFont="1" applyFill="1" applyBorder="1" applyAlignment="1">
      <alignment horizontal="center" vertical="center"/>
    </xf>
    <xf numFmtId="164" fontId="23" fillId="0" borderId="0" xfId="5" applyNumberFormat="1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3" fontId="22" fillId="4" borderId="4" xfId="0" applyNumberFormat="1" applyFont="1" applyFill="1" applyBorder="1" applyAlignment="1">
      <alignment horizontal="left" vertical="center" wrapText="1"/>
    </xf>
    <xf numFmtId="10" fontId="22" fillId="4" borderId="3" xfId="1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0" fillId="14" borderId="0" xfId="2" applyFont="1" applyFill="1" applyAlignment="1">
      <alignment horizontal="left" vertical="center" wrapText="1"/>
    </xf>
    <xf numFmtId="0" fontId="20" fillId="14" borderId="1" xfId="2" applyFont="1" applyFill="1" applyBorder="1" applyAlignment="1">
      <alignment horizontal="left" vertical="center" wrapText="1"/>
    </xf>
    <xf numFmtId="0" fontId="20" fillId="14" borderId="17" xfId="2" applyFont="1" applyFill="1" applyBorder="1" applyAlignment="1">
      <alignment horizontal="center" vertical="center" wrapText="1"/>
    </xf>
    <xf numFmtId="0" fontId="20" fillId="14" borderId="18" xfId="2" applyFont="1" applyFill="1" applyBorder="1" applyAlignment="1">
      <alignment horizontal="center" vertical="center" wrapText="1"/>
    </xf>
    <xf numFmtId="3" fontId="23" fillId="0" borderId="19" xfId="2" applyNumberFormat="1" applyFont="1" applyBorder="1" applyAlignment="1">
      <alignment horizontal="left" vertical="center"/>
    </xf>
    <xf numFmtId="3" fontId="23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23" fillId="0" borderId="20" xfId="2" applyNumberFormat="1" applyFont="1" applyBorder="1" applyAlignment="1">
      <alignment horizontal="center" vertical="center"/>
    </xf>
    <xf numFmtId="3" fontId="4" fillId="0" borderId="20" xfId="2" applyNumberFormat="1" applyFont="1" applyBorder="1" applyAlignment="1">
      <alignment horizontal="center" vertical="center"/>
    </xf>
    <xf numFmtId="0" fontId="35" fillId="7" borderId="6" xfId="3" applyFont="1" applyFill="1" applyBorder="1" applyAlignment="1">
      <alignment horizontal="center" vertical="center"/>
    </xf>
    <xf numFmtId="0" fontId="35" fillId="7" borderId="7" xfId="3" applyFont="1" applyFill="1" applyBorder="1" applyAlignment="1">
      <alignment horizontal="center" vertical="center"/>
    </xf>
    <xf numFmtId="0" fontId="35" fillId="7" borderId="8" xfId="3" applyFont="1" applyFill="1" applyBorder="1" applyAlignment="1">
      <alignment horizontal="center" vertical="center"/>
    </xf>
    <xf numFmtId="0" fontId="26" fillId="0" borderId="9" xfId="4" applyFont="1" applyBorder="1"/>
    <xf numFmtId="3" fontId="26" fillId="0" borderId="8" xfId="3" applyNumberFormat="1" applyFont="1" applyBorder="1" applyAlignment="1">
      <alignment horizontal="left" vertical="center"/>
    </xf>
    <xf numFmtId="3" fontId="26" fillId="0" borderId="6" xfId="3" applyNumberFormat="1" applyFont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/>
  </cellXfs>
  <cellStyles count="6">
    <cellStyle name="Normal" xfId="0" builtinId="0"/>
    <cellStyle name="Normal 2 2" xfId="4" xr:uid="{EA03E85C-15A4-4BD7-BB3F-4C30FB9AF61F}"/>
    <cellStyle name="Normal 2 2 2 2" xfId="3" xr:uid="{F5A5DFC5-064B-4ED9-9E68-6B3A5FA44ED9}"/>
    <cellStyle name="Normal 2 3" xfId="2" xr:uid="{0B43E6FF-21E7-42C8-BE98-6981BBE31672}"/>
    <cellStyle name="Porcentaje" xfId="1" builtinId="5"/>
    <cellStyle name="Porcentaje 2 2" xfId="5" xr:uid="{5D9984A0-3E82-4D62-BC05-5B53F2F1F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1 </a:t>
            </a:r>
            <a:r>
              <a:rPr lang="es-MX"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Cantidad de acciones preventivas por Estrategia/intervención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EDU!$O$61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EDU!$L$62:$L$64</c:f>
              <c:strCache>
                <c:ptCount val="3"/>
                <c:pt idx="0">
                  <c:v>Prevenir para proteger</c:v>
                </c:pt>
                <c:pt idx="1">
                  <c:v>UGEL / DRE / GRE</c:v>
                </c:pt>
                <c:pt idx="2">
                  <c:v>Colectivos juveniles</c:v>
                </c:pt>
              </c:strCache>
            </c:strRef>
          </c:cat>
          <c:val>
            <c:numRef>
              <c:f>EDU!$O$62:$O$64</c:f>
              <c:numCache>
                <c:formatCode>General</c:formatCode>
                <c:ptCount val="3"/>
                <c:pt idx="0">
                  <c:v>648</c:v>
                </c:pt>
                <c:pt idx="1">
                  <c:v>519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B2B-A19E-C384A9A8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0386864"/>
        <c:axId val="1811779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EDU!$M$61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EDU!$L$62:$L$64</c15:sqref>
                        </c15:formulaRef>
                      </c:ext>
                    </c:extLst>
                    <c:strCache>
                      <c:ptCount val="3"/>
                      <c:pt idx="0">
                        <c:v>Prevenir para proteger</c:v>
                      </c:pt>
                      <c:pt idx="1">
                        <c:v>UGEL / DRE / GRE</c:v>
                      </c:pt>
                      <c:pt idx="2">
                        <c:v>Colectivos juveniles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EDU!$M$62:$M$64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21C-4B2B-A19E-C384A9A865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EDU!$N$61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EDU!$L$62:$L$64</c15:sqref>
                        </c15:formulaRef>
                      </c:ext>
                    </c:extLst>
                    <c:strCache>
                      <c:ptCount val="3"/>
                      <c:pt idx="0">
                        <c:v>Prevenir para proteger</c:v>
                      </c:pt>
                      <c:pt idx="1">
                        <c:v>UGEL / DRE / GRE</c:v>
                      </c:pt>
                      <c:pt idx="2">
                        <c:v>Colectivos juveniles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EDU!$N$62:$N$64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1C-4B2B-A19E-C384A9A865CA}"/>
                  </c:ext>
                </c:extLst>
              </c15:ser>
            </c15:filteredBarSeries>
          </c:ext>
        </c:extLst>
      </c:barChart>
      <c:catAx>
        <c:axId val="109038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1811779264"/>
        <c:crosses val="autoZero"/>
        <c:auto val="1"/>
        <c:lblAlgn val="ctr"/>
        <c:lblOffset val="100"/>
        <c:noMultiLvlLbl val="0"/>
      </c:catAx>
      <c:valAx>
        <c:axId val="181177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038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baseline="0">
                <a:solidFill>
                  <a:sysClr val="windowText" lastClr="000000"/>
                </a:solidFill>
              </a:rPr>
              <a:t>Gráfico N° 2 </a:t>
            </a:r>
            <a:r>
              <a:rPr lang="es-MX" sz="1400" b="0" baseline="0">
                <a:solidFill>
                  <a:sysClr val="windowText" lastClr="000000"/>
                </a:solidFill>
              </a:rPr>
              <a:t>Personas informadas, según sexo </a:t>
            </a:r>
            <a:r>
              <a:rPr lang="es-MX" sz="1400" b="1" baseline="0">
                <a:solidFill>
                  <a:sysClr val="windowText" lastClr="000000"/>
                </a:solidFill>
              </a:rPr>
              <a:t>(porcentaje)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46795849150539"/>
          <c:y val="5.8644909742871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pieChart>
        <c:varyColors val="1"/>
        <c:ser>
          <c:idx val="0"/>
          <c:order val="0"/>
          <c:tx>
            <c:strRef>
              <c:f>EDU!$D$92:$E$92</c:f>
              <c:strCache>
                <c:ptCount val="2"/>
                <c:pt idx="0">
                  <c:v>18,859</c:v>
                </c:pt>
                <c:pt idx="1">
                  <c:v>9,680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F02-4CBD-8EBD-E617C9FA0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F02-4CBD-8EBD-E617C9FA041E}"/>
              </c:ext>
            </c:extLst>
          </c:dPt>
          <c:dLbls>
            <c:dLbl>
              <c:idx val="0"/>
              <c:layout>
                <c:manualLayout>
                  <c:x val="2.6832409704636063E-2"/>
                  <c:y val="-4.01857248596767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2-4CBD-8EBD-E617C9FA041E}"/>
                </c:ext>
              </c:extLst>
            </c:dLbl>
            <c:dLbl>
              <c:idx val="1"/>
              <c:layout>
                <c:manualLayout>
                  <c:x val="-4.1790838035256912E-2"/>
                  <c:y val="2.7005531394282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2-4CBD-8EBD-E617C9FA04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EDU!$D$86:$E$86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EDU!$D$92:$E$92</c:f>
              <c:numCache>
                <c:formatCode>#,##0</c:formatCode>
                <c:ptCount val="2"/>
                <c:pt idx="0">
                  <c:v>18859</c:v>
                </c:pt>
                <c:pt idx="1">
                  <c:v>9680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2-4CBD-8EBD-E617C9FA04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3B4A57D-5E94-4465-82C1-E62561589A5B}"/>
            </a:ext>
          </a:extLst>
        </xdr:cNvPr>
        <xdr:cNvGrpSpPr/>
      </xdr:nvGrpSpPr>
      <xdr:grpSpPr>
        <a:xfrm>
          <a:off x="107156" y="2987249"/>
          <a:ext cx="15172148" cy="335430"/>
          <a:chOff x="0" y="3444240"/>
          <a:chExt cx="22441671" cy="35893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3500B11-86C5-FC44-E2E5-BF17187EB1B0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045925B-AA14-4BBE-1157-0043CE79CB7D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4081</xdr:colOff>
      <xdr:row>47</xdr:row>
      <xdr:rowOff>231864</xdr:rowOff>
    </xdr:from>
    <xdr:to>
      <xdr:col>9</xdr:col>
      <xdr:colOff>10886</xdr:colOff>
      <xdr:row>48</xdr:row>
      <xdr:rowOff>250371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9A273E65-8A5B-43C0-9EC4-B7C450146842}"/>
            </a:ext>
          </a:extLst>
        </xdr:cNvPr>
        <xdr:cNvGrpSpPr/>
      </xdr:nvGrpSpPr>
      <xdr:grpSpPr>
        <a:xfrm>
          <a:off x="111237" y="12257177"/>
          <a:ext cx="7186274" cy="375694"/>
          <a:chOff x="99951" y="8345261"/>
          <a:chExt cx="4919685" cy="225916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3C643F7-AE82-965D-443E-DC7AA0BD2EFA}"/>
              </a:ext>
            </a:extLst>
          </xdr:cNvPr>
          <xdr:cNvSpPr/>
        </xdr:nvSpPr>
        <xdr:spPr>
          <a:xfrm>
            <a:off x="1026288" y="8345261"/>
            <a:ext cx="399334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código</a:t>
            </a:r>
          </a:p>
        </xdr:txBody>
      </xdr:sp>
      <xdr:sp macro="" textlink="">
        <xdr:nvSpPr>
          <xdr:cNvPr id="7" name="Rectángulo 51">
            <a:extLst>
              <a:ext uri="{FF2B5EF4-FFF2-40B4-BE49-F238E27FC236}">
                <a16:creationId xmlns:a16="http://schemas.microsoft.com/office/drawing/2014/main" id="{476D6216-FC94-5D46-D394-9F0F330E355F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77</xdr:row>
      <xdr:rowOff>26479</xdr:rowOff>
    </xdr:from>
    <xdr:to>
      <xdr:col>18</xdr:col>
      <xdr:colOff>2802</xdr:colOff>
      <xdr:row>80</xdr:row>
      <xdr:rowOff>4197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1FCC560-9C1A-4340-9193-04A09E1AA2A8}"/>
            </a:ext>
          </a:extLst>
        </xdr:cNvPr>
        <xdr:cNvGrpSpPr/>
      </xdr:nvGrpSpPr>
      <xdr:grpSpPr>
        <a:xfrm>
          <a:off x="64032" y="21005292"/>
          <a:ext cx="15214489" cy="370624"/>
          <a:chOff x="-1" y="3444240"/>
          <a:chExt cx="21730296" cy="362850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B6EB712D-2D45-0AC0-9737-BBD4342E46AC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04A359C4-5581-6A54-6CF5-F3F7D536EE20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12</xdr:col>
      <xdr:colOff>89547</xdr:colOff>
      <xdr:row>82</xdr:row>
      <xdr:rowOff>164344</xdr:rowOff>
    </xdr:from>
    <xdr:to>
      <xdr:col>16</xdr:col>
      <xdr:colOff>805546</xdr:colOff>
      <xdr:row>84</xdr:row>
      <xdr:rowOff>132563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40CDF5A-743D-4C80-AC99-31E2AF36BCD3}"/>
            </a:ext>
          </a:extLst>
        </xdr:cNvPr>
        <xdr:cNvGrpSpPr/>
      </xdr:nvGrpSpPr>
      <xdr:grpSpPr>
        <a:xfrm>
          <a:off x="9852672" y="22250438"/>
          <a:ext cx="4656968" cy="492094"/>
          <a:chOff x="0" y="8175807"/>
          <a:chExt cx="3376136" cy="318409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C8BE2AD2-F7A2-305A-4FCF-13BFDA5A71C2}"/>
              </a:ext>
            </a:extLst>
          </xdr:cNvPr>
          <xdr:cNvSpPr/>
        </xdr:nvSpPr>
        <xdr:spPr>
          <a:xfrm>
            <a:off x="776585" y="8175807"/>
            <a:ext cx="2599551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sexo según tipo de  beneficiario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Rectángulo 51">
            <a:extLst>
              <a:ext uri="{FF2B5EF4-FFF2-40B4-BE49-F238E27FC236}">
                <a16:creationId xmlns:a16="http://schemas.microsoft.com/office/drawing/2014/main" id="{71BFF852-5252-4DED-ACF4-9703ABB350D0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</a:t>
            </a:r>
            <a:r>
              <a:rPr lang="es-PE" sz="1200" b="1" baseline="0"/>
              <a:t>7</a:t>
            </a:r>
            <a:endParaRPr lang="es-PE" sz="1200" b="1"/>
          </a:p>
        </xdr:txBody>
      </xdr:sp>
    </xdr:grpSp>
    <xdr:clientData/>
  </xdr:twoCellAnchor>
  <xdr:twoCellAnchor>
    <xdr:from>
      <xdr:col>1</xdr:col>
      <xdr:colOff>6109</xdr:colOff>
      <xdr:row>100</xdr:row>
      <xdr:rowOff>244256</xdr:rowOff>
    </xdr:from>
    <xdr:to>
      <xdr:col>10</xdr:col>
      <xdr:colOff>0</xdr:colOff>
      <xdr:row>102</xdr:row>
      <xdr:rowOff>122964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873F3990-BBE2-4D33-8DD9-E0955A360C73}"/>
            </a:ext>
          </a:extLst>
        </xdr:cNvPr>
        <xdr:cNvGrpSpPr/>
      </xdr:nvGrpSpPr>
      <xdr:grpSpPr>
        <a:xfrm>
          <a:off x="113265" y="27592912"/>
          <a:ext cx="8125860" cy="402583"/>
          <a:chOff x="0" y="8335704"/>
          <a:chExt cx="11232200" cy="148624"/>
        </a:xfrm>
      </xdr:grpSpPr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EA93B443-6603-F716-E94E-8FC23FB2C956}"/>
              </a:ext>
            </a:extLst>
          </xdr:cNvPr>
          <xdr:cNvSpPr/>
        </xdr:nvSpPr>
        <xdr:spPr>
          <a:xfrm>
            <a:off x="1499495" y="8335712"/>
            <a:ext cx="9732705" cy="1486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por sexo según acciones preventivas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Rectángulo 51">
            <a:extLst>
              <a:ext uri="{FF2B5EF4-FFF2-40B4-BE49-F238E27FC236}">
                <a16:creationId xmlns:a16="http://schemas.microsoft.com/office/drawing/2014/main" id="{A35A1B21-BD29-D631-3466-183D1A965D30}"/>
              </a:ext>
            </a:extLst>
          </xdr:cNvPr>
          <xdr:cNvSpPr/>
        </xdr:nvSpPr>
        <xdr:spPr>
          <a:xfrm>
            <a:off x="0" y="8335704"/>
            <a:ext cx="1762296" cy="9978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</a:t>
            </a:r>
            <a:r>
              <a:rPr lang="es-PE" sz="1200" b="1" baseline="0"/>
              <a:t>8</a:t>
            </a:r>
            <a:endParaRPr lang="es-PE" sz="1200" b="1"/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409016DD-0BA5-4F62-B768-71DF66144A2F}"/>
            </a:ext>
          </a:extLst>
        </xdr:cNvPr>
        <xdr:cNvSpPr/>
      </xdr:nvSpPr>
      <xdr:spPr>
        <a:xfrm>
          <a:off x="5314949" y="335096"/>
          <a:ext cx="9857256" cy="6224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43544</xdr:rowOff>
    </xdr:from>
    <xdr:to>
      <xdr:col>18</xdr:col>
      <xdr:colOff>0</xdr:colOff>
      <xdr:row>12</xdr:row>
      <xdr:rowOff>34848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4CB5241-BA06-4B59-BE66-5958A36D0FDE}"/>
            </a:ext>
          </a:extLst>
        </xdr:cNvPr>
        <xdr:cNvSpPr txBox="1"/>
      </xdr:nvSpPr>
      <xdr:spPr>
        <a:xfrm>
          <a:off x="128007" y="2320019"/>
          <a:ext cx="15159618" cy="5818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La Estrategia Educativa busca contribuir con el desarrollo de competencias socio afectivas en los/as estudiantes. En dicho contexto, el MIMP y el MINEDU desarrollan un trabajo articulado en materia de la promoción del buen trato y la prevención de la violencia, embarazo adolescente y trata de personas con énfasis en explotación sexual de niñas, niños y adolescentes, con la finalidad de contribuir con la reducción de la tolerancia social frente a la violencia para prevenir y erradicar la violencia de género, y la violencia sexual hacia niñas, niños y adolescentes (NNA),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en el marco de ello se presenta información estadística del registro de la Estrategia Educativa.</a:t>
          </a:r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19" name="Imagen 18">
          <a:extLst>
            <a:ext uri="{FF2B5EF4-FFF2-40B4-BE49-F238E27FC236}">
              <a16:creationId xmlns:a16="http://schemas.microsoft.com/office/drawing/2014/main" id="{159D71EB-A85D-4031-97D7-71445DC3C5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279909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19047</xdr:colOff>
      <xdr:row>15</xdr:row>
      <xdr:rowOff>53537</xdr:rowOff>
    </xdr:from>
    <xdr:to>
      <xdr:col>4</xdr:col>
      <xdr:colOff>19050</xdr:colOff>
      <xdr:row>16</xdr:row>
      <xdr:rowOff>238125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D7EA957D-0D3A-44C9-810A-F874BE588BA3}"/>
            </a:ext>
          </a:extLst>
        </xdr:cNvPr>
        <xdr:cNvGrpSpPr/>
      </xdr:nvGrpSpPr>
      <xdr:grpSpPr>
        <a:xfrm>
          <a:off x="126203" y="3494443"/>
          <a:ext cx="2393160" cy="637026"/>
          <a:chOff x="1143435" y="8232003"/>
          <a:chExt cx="4033300" cy="399074"/>
        </a:xfrm>
      </xdr:grpSpPr>
      <xdr:sp macro="" textlink="">
        <xdr:nvSpPr>
          <xdr:cNvPr id="21" name="Rectángulo 20">
            <a:extLst>
              <a:ext uri="{FF2B5EF4-FFF2-40B4-BE49-F238E27FC236}">
                <a16:creationId xmlns:a16="http://schemas.microsoft.com/office/drawing/2014/main" id="{7D9A55B9-D1FA-D0C7-51F0-DE1B232D94BD}"/>
              </a:ext>
            </a:extLst>
          </xdr:cNvPr>
          <xdr:cNvSpPr/>
        </xdr:nvSpPr>
        <xdr:spPr>
          <a:xfrm>
            <a:off x="2824993" y="8232003"/>
            <a:ext cx="2351742" cy="39907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2" name="Rectángulo 51">
            <a:extLst>
              <a:ext uri="{FF2B5EF4-FFF2-40B4-BE49-F238E27FC236}">
                <a16:creationId xmlns:a16="http://schemas.microsoft.com/office/drawing/2014/main" id="{A0298E3A-F2EF-C774-7416-FB590B20C507}"/>
              </a:ext>
            </a:extLst>
          </xdr:cNvPr>
          <xdr:cNvSpPr/>
        </xdr:nvSpPr>
        <xdr:spPr>
          <a:xfrm>
            <a:off x="1143435" y="8232011"/>
            <a:ext cx="1947337" cy="23322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1</xdr:col>
      <xdr:colOff>5819</xdr:colOff>
      <xdr:row>82</xdr:row>
      <xdr:rowOff>121601</xdr:rowOff>
    </xdr:from>
    <xdr:to>
      <xdr:col>5</xdr:col>
      <xdr:colOff>21772</xdr:colOff>
      <xdr:row>84</xdr:row>
      <xdr:rowOff>97883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31ACE99A-A949-46E3-8486-E36C38F4A691}"/>
            </a:ext>
          </a:extLst>
        </xdr:cNvPr>
        <xdr:cNvGrpSpPr/>
      </xdr:nvGrpSpPr>
      <xdr:grpSpPr>
        <a:xfrm>
          <a:off x="112975" y="22207695"/>
          <a:ext cx="3313985" cy="500157"/>
          <a:chOff x="17678401" y="92174291"/>
          <a:chExt cx="2312098" cy="344371"/>
        </a:xfrm>
      </xdr:grpSpPr>
      <xdr:sp macro="" textlink="">
        <xdr:nvSpPr>
          <xdr:cNvPr id="24" name="Rectángulo 23">
            <a:extLst>
              <a:ext uri="{FF2B5EF4-FFF2-40B4-BE49-F238E27FC236}">
                <a16:creationId xmlns:a16="http://schemas.microsoft.com/office/drawing/2014/main" id="{DA21C802-D951-ECEE-2208-77F1E1A71B06}"/>
              </a:ext>
            </a:extLst>
          </xdr:cNvPr>
          <xdr:cNvSpPr/>
        </xdr:nvSpPr>
        <xdr:spPr>
          <a:xfrm>
            <a:off x="18309342" y="92174291"/>
            <a:ext cx="1681157" cy="34437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PE" sz="11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sexo según mes</a:t>
            </a:r>
            <a:endParaRPr lang="es-PE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Rectángulo 51">
            <a:extLst>
              <a:ext uri="{FF2B5EF4-FFF2-40B4-BE49-F238E27FC236}">
                <a16:creationId xmlns:a16="http://schemas.microsoft.com/office/drawing/2014/main" id="{2B15215E-7D09-7406-C8E7-BC00A30D7DB2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</a:t>
            </a:r>
            <a:r>
              <a:rPr lang="es-PE" sz="1200" b="1" baseline="0"/>
              <a:t>6</a:t>
            </a:r>
            <a:endParaRPr lang="es-PE" sz="1200" b="1"/>
          </a:p>
        </xdr:txBody>
      </xdr:sp>
    </xdr:grpSp>
    <xdr:clientData/>
  </xdr:twoCellAnchor>
  <xdr:twoCellAnchor>
    <xdr:from>
      <xdr:col>0</xdr:col>
      <xdr:colOff>89648</xdr:colOff>
      <xdr:row>80</xdr:row>
      <xdr:rowOff>67237</xdr:rowOff>
    </xdr:from>
    <xdr:to>
      <xdr:col>17</xdr:col>
      <xdr:colOff>930089</xdr:colOff>
      <xdr:row>82</xdr:row>
      <xdr:rowOff>11206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D5396103-EECD-48FF-8593-FE2E0A271AF8}"/>
            </a:ext>
          </a:extLst>
        </xdr:cNvPr>
        <xdr:cNvSpPr txBox="1"/>
      </xdr:nvSpPr>
      <xdr:spPr>
        <a:xfrm>
          <a:off x="89648" y="21498487"/>
          <a:ext cx="15194616" cy="6488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reciben información clara, precisa y oportuna, a través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de la participación en las acciones preventivas realizadas por el Centro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Emergencia Mujer y Familia en el marco de la estrategia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educativa. Estas acciones se caracterizan porque tienen un pauteo informativo que cuenta mínimamente, con los siguientes puntos: presentación, problemática que trabaja el sector, objetivos institucionales, difusión de servicios e invitación a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promover una cultura de rechazo de la violencia y temática del del evento. Según el tipo de evento, se realizan episódicamente, y no son sostenidas en el tiempo por su brevedad, y se trabajan en función a los diferentes públicos.</a:t>
          </a:r>
        </a:p>
      </xdr:txBody>
    </xdr:sp>
    <xdr:clientData/>
  </xdr:twoCellAnchor>
  <xdr:twoCellAnchor>
    <xdr:from>
      <xdr:col>0</xdr:col>
      <xdr:colOff>89647</xdr:colOff>
      <xdr:row>124</xdr:row>
      <xdr:rowOff>186978</xdr:rowOff>
    </xdr:from>
    <xdr:to>
      <xdr:col>6</xdr:col>
      <xdr:colOff>1016453</xdr:colOff>
      <xdr:row>126</xdr:row>
      <xdr:rowOff>129391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CB8FDFFE-0EF9-4D4C-A760-F138AED2CBE3}"/>
            </a:ext>
          </a:extLst>
        </xdr:cNvPr>
        <xdr:cNvGrpSpPr/>
      </xdr:nvGrpSpPr>
      <xdr:grpSpPr>
        <a:xfrm>
          <a:off x="89647" y="35679509"/>
          <a:ext cx="5284494" cy="442476"/>
          <a:chOff x="99951" y="8345261"/>
          <a:chExt cx="4846984" cy="225916"/>
        </a:xfrm>
      </xdr:grpSpPr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2385C289-9D85-4B7F-0DB5-73F521631F59}"/>
              </a:ext>
            </a:extLst>
          </xdr:cNvPr>
          <xdr:cNvSpPr/>
        </xdr:nvSpPr>
        <xdr:spPr>
          <a:xfrm>
            <a:off x="1026288" y="8345261"/>
            <a:ext cx="3920647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por sexo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Rectángulo 51">
            <a:extLst>
              <a:ext uri="{FF2B5EF4-FFF2-40B4-BE49-F238E27FC236}">
                <a16:creationId xmlns:a16="http://schemas.microsoft.com/office/drawing/2014/main" id="{39D027E8-E491-1237-B085-E5B7E2789ACC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12</xdr:col>
      <xdr:colOff>80554</xdr:colOff>
      <xdr:row>15</xdr:row>
      <xdr:rowOff>69980</xdr:rowOff>
    </xdr:from>
    <xdr:to>
      <xdr:col>15</xdr:col>
      <xdr:colOff>827314</xdr:colOff>
      <xdr:row>16</xdr:row>
      <xdr:rowOff>152404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84729ACB-FB12-4228-9D08-606755625A55}"/>
            </a:ext>
          </a:extLst>
        </xdr:cNvPr>
        <xdr:cNvGrpSpPr/>
      </xdr:nvGrpSpPr>
      <xdr:grpSpPr>
        <a:xfrm>
          <a:off x="9843679" y="3510886"/>
          <a:ext cx="3842385" cy="534862"/>
          <a:chOff x="99951" y="8262954"/>
          <a:chExt cx="2897723" cy="414107"/>
        </a:xfrm>
      </xdr:grpSpPr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26AACD20-016B-6179-9EFC-A6104C71A0F0}"/>
              </a:ext>
            </a:extLst>
          </xdr:cNvPr>
          <xdr:cNvSpPr/>
        </xdr:nvSpPr>
        <xdr:spPr>
          <a:xfrm>
            <a:off x="1040479" y="8270658"/>
            <a:ext cx="1957195" cy="40640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Rectángulo 51">
            <a:extLst>
              <a:ext uri="{FF2B5EF4-FFF2-40B4-BE49-F238E27FC236}">
                <a16:creationId xmlns:a16="http://schemas.microsoft.com/office/drawing/2014/main" id="{F71355F0-75FA-BC21-AD9C-7456C179619D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11</xdr:col>
      <xdr:colOff>50346</xdr:colOff>
      <xdr:row>47</xdr:row>
      <xdr:rowOff>301808</xdr:rowOff>
    </xdr:from>
    <xdr:to>
      <xdr:col>16</xdr:col>
      <xdr:colOff>2720</xdr:colOff>
      <xdr:row>48</xdr:row>
      <xdr:rowOff>250371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AA2A0CFA-3C25-4C5A-B5E8-0839BCD02FEE}"/>
            </a:ext>
          </a:extLst>
        </xdr:cNvPr>
        <xdr:cNvGrpSpPr/>
      </xdr:nvGrpSpPr>
      <xdr:grpSpPr>
        <a:xfrm>
          <a:off x="9063377" y="12327121"/>
          <a:ext cx="4643437" cy="305750"/>
          <a:chOff x="14354175" y="11622951"/>
          <a:chExt cx="4772024" cy="307792"/>
        </a:xfrm>
      </xdr:grpSpPr>
      <xdr:sp macro="" textlink="">
        <xdr:nvSpPr>
          <xdr:cNvPr id="34" name="Rectángulo 33">
            <a:extLst>
              <a:ext uri="{FF2B5EF4-FFF2-40B4-BE49-F238E27FC236}">
                <a16:creationId xmlns:a16="http://schemas.microsoft.com/office/drawing/2014/main" id="{5400DDC9-8281-7F79-8BB3-FA251AED4D90}"/>
              </a:ext>
            </a:extLst>
          </xdr:cNvPr>
          <xdr:cNvSpPr/>
        </xdr:nvSpPr>
        <xdr:spPr>
          <a:xfrm>
            <a:off x="15518946" y="11622951"/>
            <a:ext cx="3607253" cy="307792"/>
          </a:xfrm>
          <a:prstGeom prst="rect">
            <a:avLst/>
          </a:prstGeom>
          <a:solidFill>
            <a:srgbClr val="E7E6E6">
              <a:lumMod val="90000"/>
            </a:srgbClr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PE" sz="12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Acciones Preventivas según temática principa</a:t>
            </a:r>
            <a:r>
              <a:rPr lang="es-PE" sz="1100" b="1" i="0" baseline="0">
                <a:effectLst/>
                <a:latin typeface="+mn-lt"/>
                <a:ea typeface="+mn-ea"/>
                <a:cs typeface="Arial" panose="020B0604020202020204" pitchFamily="34" charset="0"/>
              </a:rPr>
              <a:t>l</a:t>
            </a:r>
            <a:endParaRPr kumimoji="0" lang="es-P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5" name="Rectángulo 51">
            <a:extLst>
              <a:ext uri="{FF2B5EF4-FFF2-40B4-BE49-F238E27FC236}">
                <a16:creationId xmlns:a16="http://schemas.microsoft.com/office/drawing/2014/main" id="{B3F105FD-59DE-F7AE-6B0A-184412C24A21}"/>
              </a:ext>
            </a:extLst>
          </xdr:cNvPr>
          <xdr:cNvSpPr/>
        </xdr:nvSpPr>
        <xdr:spPr>
          <a:xfrm>
            <a:off x="14354175" y="11624854"/>
            <a:ext cx="1344752" cy="27187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ysClr val="windowText" lastClr="000000">
              <a:lumMod val="85000"/>
              <a:lumOff val="15000"/>
            </a:sysClr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2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Cuadro N°4</a:t>
            </a:r>
          </a:p>
        </xdr:txBody>
      </xdr:sp>
    </xdr:grpSp>
    <xdr:clientData/>
  </xdr:twoCellAnchor>
  <xdr:twoCellAnchor>
    <xdr:from>
      <xdr:col>11</xdr:col>
      <xdr:colOff>42183</xdr:colOff>
      <xdr:row>58</xdr:row>
      <xdr:rowOff>9</xdr:rowOff>
    </xdr:from>
    <xdr:to>
      <xdr:col>16</xdr:col>
      <xdr:colOff>47625</xdr:colOff>
      <xdr:row>59</xdr:row>
      <xdr:rowOff>180984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FAD673AF-7692-48EA-AAB8-D6382D57474B}"/>
            </a:ext>
          </a:extLst>
        </xdr:cNvPr>
        <xdr:cNvGrpSpPr/>
      </xdr:nvGrpSpPr>
      <xdr:grpSpPr>
        <a:xfrm>
          <a:off x="9055214" y="15632915"/>
          <a:ext cx="4696505" cy="478632"/>
          <a:chOff x="14285664" y="11622951"/>
          <a:chExt cx="4840535" cy="474153"/>
        </a:xfrm>
      </xdr:grpSpPr>
      <xdr:sp macro="" textlink="">
        <xdr:nvSpPr>
          <xdr:cNvPr id="37" name="Rectángulo 36">
            <a:extLst>
              <a:ext uri="{FF2B5EF4-FFF2-40B4-BE49-F238E27FC236}">
                <a16:creationId xmlns:a16="http://schemas.microsoft.com/office/drawing/2014/main" id="{FEEBA8A9-B975-FEE5-AF56-A5D76FD30614}"/>
              </a:ext>
            </a:extLst>
          </xdr:cNvPr>
          <xdr:cNvSpPr/>
        </xdr:nvSpPr>
        <xdr:spPr>
          <a:xfrm>
            <a:off x="15518946" y="11622951"/>
            <a:ext cx="3607253" cy="474153"/>
          </a:xfrm>
          <a:prstGeom prst="rect">
            <a:avLst/>
          </a:prstGeom>
          <a:solidFill>
            <a:srgbClr val="E7E6E6">
              <a:lumMod val="90000"/>
            </a:srgbClr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PE" sz="12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Acciones Preventivas según Estrategia / Intervención</a:t>
            </a:r>
            <a:endParaRPr kumimoji="0" lang="es-P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8" name="Rectángulo 51">
            <a:extLst>
              <a:ext uri="{FF2B5EF4-FFF2-40B4-BE49-F238E27FC236}">
                <a16:creationId xmlns:a16="http://schemas.microsoft.com/office/drawing/2014/main" id="{7D512C6D-AF93-F85A-938A-9A821E083D62}"/>
              </a:ext>
            </a:extLst>
          </xdr:cNvPr>
          <xdr:cNvSpPr/>
        </xdr:nvSpPr>
        <xdr:spPr>
          <a:xfrm>
            <a:off x="14285664" y="11624854"/>
            <a:ext cx="1344752" cy="27187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ysClr val="windowText" lastClr="000000">
              <a:lumMod val="85000"/>
              <a:lumOff val="15000"/>
            </a:sysClr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PE" sz="12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Cuadro N°5</a:t>
            </a:r>
          </a:p>
        </xdr:txBody>
      </xdr:sp>
    </xdr:grpSp>
    <xdr:clientData/>
  </xdr:twoCellAnchor>
  <xdr:twoCellAnchor>
    <xdr:from>
      <xdr:col>11</xdr:col>
      <xdr:colOff>19050</xdr:colOff>
      <xdr:row>65</xdr:row>
      <xdr:rowOff>266700</xdr:rowOff>
    </xdr:from>
    <xdr:to>
      <xdr:col>16</xdr:col>
      <xdr:colOff>333375</xdr:colOff>
      <xdr:row>74</xdr:row>
      <xdr:rowOff>87085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C7FEF0DD-CD58-4333-A9EE-93639CE9E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891269</xdr:colOff>
      <xdr:row>85</xdr:row>
      <xdr:rowOff>5443</xdr:rowOff>
    </xdr:from>
    <xdr:to>
      <xdr:col>10</xdr:col>
      <xdr:colOff>533337</xdr:colOff>
      <xdr:row>95</xdr:row>
      <xdr:rowOff>174067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7F564758-C40B-4DC1-9376-5C56C2DFD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21772</xdr:colOff>
      <xdr:row>100</xdr:row>
      <xdr:rowOff>195943</xdr:rowOff>
    </xdr:from>
    <xdr:to>
      <xdr:col>17</xdr:col>
      <xdr:colOff>0</xdr:colOff>
      <xdr:row>102</xdr:row>
      <xdr:rowOff>120619</xdr:rowOff>
    </xdr:to>
    <xdr:grpSp>
      <xdr:nvGrpSpPr>
        <xdr:cNvPr id="41" name="Grupo 40">
          <a:extLst>
            <a:ext uri="{FF2B5EF4-FFF2-40B4-BE49-F238E27FC236}">
              <a16:creationId xmlns:a16="http://schemas.microsoft.com/office/drawing/2014/main" id="{00BA2444-1454-42CF-969B-4C5455C4E904}"/>
            </a:ext>
          </a:extLst>
        </xdr:cNvPr>
        <xdr:cNvGrpSpPr/>
      </xdr:nvGrpSpPr>
      <xdr:grpSpPr>
        <a:xfrm>
          <a:off x="9784897" y="27544599"/>
          <a:ext cx="4752634" cy="448551"/>
          <a:chOff x="0" y="8175807"/>
          <a:chExt cx="3454818" cy="318409"/>
        </a:xfrm>
      </xdr:grpSpPr>
      <xdr:sp macro="" textlink="">
        <xdr:nvSpPr>
          <xdr:cNvPr id="42" name="Rectángulo 41">
            <a:extLst>
              <a:ext uri="{FF2B5EF4-FFF2-40B4-BE49-F238E27FC236}">
                <a16:creationId xmlns:a16="http://schemas.microsoft.com/office/drawing/2014/main" id="{5C42508A-7A54-5BDA-9DDF-FFC3D1C4A0CC}"/>
              </a:ext>
            </a:extLst>
          </xdr:cNvPr>
          <xdr:cNvSpPr/>
        </xdr:nvSpPr>
        <xdr:spPr>
          <a:xfrm>
            <a:off x="776584" y="8175807"/>
            <a:ext cx="2678234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sexo según grupo de edad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3" name="Rectángulo 51">
            <a:extLst>
              <a:ext uri="{FF2B5EF4-FFF2-40B4-BE49-F238E27FC236}">
                <a16:creationId xmlns:a16="http://schemas.microsoft.com/office/drawing/2014/main" id="{1E9E7485-6A75-6600-1E43-8036ED2CF19F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12</xdr:col>
      <xdr:colOff>0</xdr:colOff>
      <xdr:row>114</xdr:row>
      <xdr:rowOff>0</xdr:rowOff>
    </xdr:from>
    <xdr:to>
      <xdr:col>16</xdr:col>
      <xdr:colOff>827314</xdr:colOff>
      <xdr:row>115</xdr:row>
      <xdr:rowOff>98847</xdr:rowOff>
    </xdr:to>
    <xdr:grpSp>
      <xdr:nvGrpSpPr>
        <xdr:cNvPr id="44" name="Grupo 43">
          <a:extLst>
            <a:ext uri="{FF2B5EF4-FFF2-40B4-BE49-F238E27FC236}">
              <a16:creationId xmlns:a16="http://schemas.microsoft.com/office/drawing/2014/main" id="{C04F7E9C-0AC6-4D13-9DE4-A93D258A89E8}"/>
            </a:ext>
          </a:extLst>
        </xdr:cNvPr>
        <xdr:cNvGrpSpPr/>
      </xdr:nvGrpSpPr>
      <xdr:grpSpPr>
        <a:xfrm>
          <a:off x="9763125" y="32087344"/>
          <a:ext cx="4768283" cy="467941"/>
          <a:chOff x="0" y="8175807"/>
          <a:chExt cx="3454818" cy="318409"/>
        </a:xfrm>
      </xdr:grpSpPr>
      <xdr:sp macro="" textlink="">
        <xdr:nvSpPr>
          <xdr:cNvPr id="45" name="Rectángulo 44">
            <a:extLst>
              <a:ext uri="{FF2B5EF4-FFF2-40B4-BE49-F238E27FC236}">
                <a16:creationId xmlns:a16="http://schemas.microsoft.com/office/drawing/2014/main" id="{41D440AF-F33F-8EBC-506D-4DEBCEA0C298}"/>
              </a:ext>
            </a:extLst>
          </xdr:cNvPr>
          <xdr:cNvSpPr/>
        </xdr:nvSpPr>
        <xdr:spPr>
          <a:xfrm>
            <a:off x="776584" y="8175807"/>
            <a:ext cx="2678234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por sexo según estrategia/intervención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6" name="Rectángulo 51">
            <a:extLst>
              <a:ext uri="{FF2B5EF4-FFF2-40B4-BE49-F238E27FC236}">
                <a16:creationId xmlns:a16="http://schemas.microsoft.com/office/drawing/2014/main" id="{2F1C3195-C418-B46B-AE02-44802887E5AA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5</xdr:col>
      <xdr:colOff>250030</xdr:colOff>
      <xdr:row>17</xdr:row>
      <xdr:rowOff>226218</xdr:rowOff>
    </xdr:from>
    <xdr:to>
      <xdr:col>10</xdr:col>
      <xdr:colOff>166686</xdr:colOff>
      <xdr:row>43</xdr:row>
      <xdr:rowOff>35719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B5095234-A4CC-4900-ACE8-DCA377921F6A}"/>
            </a:ext>
          </a:extLst>
        </xdr:cNvPr>
        <xdr:cNvGrpSpPr/>
      </xdr:nvGrpSpPr>
      <xdr:grpSpPr>
        <a:xfrm>
          <a:off x="3655218" y="4464843"/>
          <a:ext cx="4750593" cy="6619876"/>
          <a:chOff x="5143534" y="534005"/>
          <a:chExt cx="4481831" cy="6265201"/>
        </a:xfrm>
      </xdr:grpSpPr>
      <xdr:sp macro="" textlink="">
        <xdr:nvSpPr>
          <xdr:cNvPr id="48" name="ShpHUC">
            <a:extLst>
              <a:ext uri="{FF2B5EF4-FFF2-40B4-BE49-F238E27FC236}">
                <a16:creationId xmlns:a16="http://schemas.microsoft.com/office/drawing/2014/main" id="{06E69193-8310-9C89-563D-6D632C2C2F4C}"/>
              </a:ext>
            </a:extLst>
          </xdr:cNvPr>
          <xdr:cNvSpPr/>
        </xdr:nvSpPr>
        <xdr:spPr>
          <a:xfrm>
            <a:off x="6682544" y="3346194"/>
            <a:ext cx="974952" cy="698863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" name="ShpAMA">
            <a:extLst>
              <a:ext uri="{FF2B5EF4-FFF2-40B4-BE49-F238E27FC236}">
                <a16:creationId xmlns:a16="http://schemas.microsoft.com/office/drawing/2014/main" id="{DB902A3E-EB2F-5FE1-C204-8B923118FA5E}"/>
              </a:ext>
            </a:extLst>
          </xdr:cNvPr>
          <xdr:cNvSpPr/>
        </xdr:nvSpPr>
        <xdr:spPr>
          <a:xfrm>
            <a:off x="6161107" y="1503990"/>
            <a:ext cx="548626" cy="1387406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0" name="ShpANC">
            <a:extLst>
              <a:ext uri="{FF2B5EF4-FFF2-40B4-BE49-F238E27FC236}">
                <a16:creationId xmlns:a16="http://schemas.microsoft.com/office/drawing/2014/main" id="{3E4AD817-2137-16C1-3290-0F36EC1F01C5}"/>
              </a:ext>
            </a:extLst>
          </xdr:cNvPr>
          <xdr:cNvSpPr/>
        </xdr:nvSpPr>
        <xdr:spPr>
          <a:xfrm>
            <a:off x="6208646" y="3231192"/>
            <a:ext cx="670292" cy="910425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1" name="ShpAPU">
            <a:extLst>
              <a:ext uri="{FF2B5EF4-FFF2-40B4-BE49-F238E27FC236}">
                <a16:creationId xmlns:a16="http://schemas.microsoft.com/office/drawing/2014/main" id="{86BAF303-E575-18B9-981C-D24ED66AD824}"/>
              </a:ext>
            </a:extLst>
          </xdr:cNvPr>
          <xdr:cNvSpPr/>
        </xdr:nvSpPr>
        <xdr:spPr>
          <a:xfrm>
            <a:off x="7864779" y="4985260"/>
            <a:ext cx="600893" cy="531385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ShpARE">
            <a:extLst>
              <a:ext uri="{FF2B5EF4-FFF2-40B4-BE49-F238E27FC236}">
                <a16:creationId xmlns:a16="http://schemas.microsoft.com/office/drawing/2014/main" id="{78A383B7-A637-0EDA-BCFF-E87A85C25581}"/>
              </a:ext>
            </a:extLst>
          </xdr:cNvPr>
          <xdr:cNvSpPr/>
        </xdr:nvSpPr>
        <xdr:spPr>
          <a:xfrm>
            <a:off x="7453353" y="5471357"/>
            <a:ext cx="1420861" cy="895386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ShpAYA">
            <a:extLst>
              <a:ext uri="{FF2B5EF4-FFF2-40B4-BE49-F238E27FC236}">
                <a16:creationId xmlns:a16="http://schemas.microsoft.com/office/drawing/2014/main" id="{B1C77E3E-D797-206C-BB01-6572323A64D1}"/>
              </a:ext>
            </a:extLst>
          </xdr:cNvPr>
          <xdr:cNvSpPr/>
        </xdr:nvSpPr>
        <xdr:spPr>
          <a:xfrm>
            <a:off x="7433648" y="4626103"/>
            <a:ext cx="750361" cy="1152668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4" name="ShpCAJ">
            <a:extLst>
              <a:ext uri="{FF2B5EF4-FFF2-40B4-BE49-F238E27FC236}">
                <a16:creationId xmlns:a16="http://schemas.microsoft.com/office/drawing/2014/main" id="{C49E4B3D-7017-FF50-A328-8CD3421F9BEE}"/>
              </a:ext>
            </a:extLst>
          </xdr:cNvPr>
          <xdr:cNvSpPr/>
        </xdr:nvSpPr>
        <xdr:spPr>
          <a:xfrm>
            <a:off x="5935671" y="2068497"/>
            <a:ext cx="577503" cy="1065833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5" name="ShpCAL">
            <a:extLst>
              <a:ext uri="{FF2B5EF4-FFF2-40B4-BE49-F238E27FC236}">
                <a16:creationId xmlns:a16="http://schemas.microsoft.com/office/drawing/2014/main" id="{C3D8464C-2C5F-F0BD-4546-8319D2AD7874}"/>
              </a:ext>
            </a:extLst>
          </xdr:cNvPr>
          <xdr:cNvSpPr/>
        </xdr:nvSpPr>
        <xdr:spPr>
          <a:xfrm>
            <a:off x="6723863" y="4492734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6" name="ShpCUZ">
            <a:extLst>
              <a:ext uri="{FF2B5EF4-FFF2-40B4-BE49-F238E27FC236}">
                <a16:creationId xmlns:a16="http://schemas.microsoft.com/office/drawing/2014/main" id="{A9EB63C2-D265-D1B6-1080-FB545A98EB72}"/>
              </a:ext>
            </a:extLst>
          </xdr:cNvPr>
          <xdr:cNvSpPr/>
        </xdr:nvSpPr>
        <xdr:spPr>
          <a:xfrm>
            <a:off x="7835583" y="4305636"/>
            <a:ext cx="1206706" cy="1406734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7" name="ShpHUV">
            <a:extLst>
              <a:ext uri="{FF2B5EF4-FFF2-40B4-BE49-F238E27FC236}">
                <a16:creationId xmlns:a16="http://schemas.microsoft.com/office/drawing/2014/main" id="{3EF1CFAC-3D6D-F6CF-E81A-4D72F8CD98CC}"/>
              </a:ext>
            </a:extLst>
          </xdr:cNvPr>
          <xdr:cNvSpPr/>
        </xdr:nvSpPr>
        <xdr:spPr>
          <a:xfrm>
            <a:off x="7205440" y="4561026"/>
            <a:ext cx="499485" cy="726827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8" name="ShpICA">
            <a:extLst>
              <a:ext uri="{FF2B5EF4-FFF2-40B4-BE49-F238E27FC236}">
                <a16:creationId xmlns:a16="http://schemas.microsoft.com/office/drawing/2014/main" id="{B7C1A345-29CA-9F1A-BB1A-513695D0746D}"/>
              </a:ext>
            </a:extLst>
          </xdr:cNvPr>
          <xdr:cNvSpPr/>
        </xdr:nvSpPr>
        <xdr:spPr>
          <a:xfrm>
            <a:off x="6989844" y="4913660"/>
            <a:ext cx="582093" cy="810008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9" name="ShpJUN">
            <a:extLst>
              <a:ext uri="{FF2B5EF4-FFF2-40B4-BE49-F238E27FC236}">
                <a16:creationId xmlns:a16="http://schemas.microsoft.com/office/drawing/2014/main" id="{3B31FC91-572A-F330-55BD-AC3BFA4413B9}"/>
              </a:ext>
            </a:extLst>
          </xdr:cNvPr>
          <xdr:cNvSpPr/>
        </xdr:nvSpPr>
        <xdr:spPr>
          <a:xfrm>
            <a:off x="6961089" y="4124865"/>
            <a:ext cx="1038800" cy="669986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0" name="ShpLAL">
            <a:extLst>
              <a:ext uri="{FF2B5EF4-FFF2-40B4-BE49-F238E27FC236}">
                <a16:creationId xmlns:a16="http://schemas.microsoft.com/office/drawing/2014/main" id="{494C3501-4892-B72A-7F2A-AE0C7FF3E7C6}"/>
              </a:ext>
            </a:extLst>
          </xdr:cNvPr>
          <xdr:cNvSpPr/>
        </xdr:nvSpPr>
        <xdr:spPr>
          <a:xfrm>
            <a:off x="5846348" y="2866359"/>
            <a:ext cx="993433" cy="676314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1" name="ShpLAM">
            <a:extLst>
              <a:ext uri="{FF2B5EF4-FFF2-40B4-BE49-F238E27FC236}">
                <a16:creationId xmlns:a16="http://schemas.microsoft.com/office/drawing/2014/main" id="{C09FF0A4-5E78-B905-6591-A4FE90752141}"/>
              </a:ext>
            </a:extLst>
          </xdr:cNvPr>
          <xdr:cNvSpPr/>
        </xdr:nvSpPr>
        <xdr:spPr>
          <a:xfrm>
            <a:off x="5538218" y="2402113"/>
            <a:ext cx="507085" cy="529251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2" name="ShpLIM">
            <a:extLst>
              <a:ext uri="{FF2B5EF4-FFF2-40B4-BE49-F238E27FC236}">
                <a16:creationId xmlns:a16="http://schemas.microsoft.com/office/drawing/2014/main" id="{865493A2-F5BA-E0BF-1D5B-1883ACD4AE51}"/>
              </a:ext>
            </a:extLst>
          </xdr:cNvPr>
          <xdr:cNvSpPr/>
        </xdr:nvSpPr>
        <xdr:spPr>
          <a:xfrm>
            <a:off x="6471863" y="3988949"/>
            <a:ext cx="847314" cy="1016695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3" name="ShpLOR">
            <a:extLst>
              <a:ext uri="{FF2B5EF4-FFF2-40B4-BE49-F238E27FC236}">
                <a16:creationId xmlns:a16="http://schemas.microsoft.com/office/drawing/2014/main" id="{19FCE7F7-7956-3E8B-B97B-7AF266D6B3C3}"/>
              </a:ext>
            </a:extLst>
          </xdr:cNvPr>
          <xdr:cNvSpPr/>
        </xdr:nvSpPr>
        <xdr:spPr>
          <a:xfrm>
            <a:off x="6502369" y="534005"/>
            <a:ext cx="2716101" cy="2885429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ShpMAD">
            <a:extLst>
              <a:ext uri="{FF2B5EF4-FFF2-40B4-BE49-F238E27FC236}">
                <a16:creationId xmlns:a16="http://schemas.microsoft.com/office/drawing/2014/main" id="{1CCC7B86-5B3F-3707-D2DF-D42FFABD759E}"/>
              </a:ext>
            </a:extLst>
          </xdr:cNvPr>
          <xdr:cNvSpPr/>
        </xdr:nvSpPr>
        <xdr:spPr>
          <a:xfrm>
            <a:off x="8365807" y="3898501"/>
            <a:ext cx="1242093" cy="114166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ShpMOQ">
            <a:extLst>
              <a:ext uri="{FF2B5EF4-FFF2-40B4-BE49-F238E27FC236}">
                <a16:creationId xmlns:a16="http://schemas.microsoft.com/office/drawing/2014/main" id="{57EE2F93-C3CB-13A8-1224-64BBB41A32C0}"/>
              </a:ext>
            </a:extLst>
          </xdr:cNvPr>
          <xdr:cNvSpPr/>
        </xdr:nvSpPr>
        <xdr:spPr>
          <a:xfrm>
            <a:off x="8643314" y="5927815"/>
            <a:ext cx="483738" cy="604590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ShpPAS">
            <a:extLst>
              <a:ext uri="{FF2B5EF4-FFF2-40B4-BE49-F238E27FC236}">
                <a16:creationId xmlns:a16="http://schemas.microsoft.com/office/drawing/2014/main" id="{CF986806-E986-EE7F-C5E2-D139985BA0DE}"/>
              </a:ext>
            </a:extLst>
          </xdr:cNvPr>
          <xdr:cNvSpPr/>
        </xdr:nvSpPr>
        <xdr:spPr>
          <a:xfrm>
            <a:off x="6877603" y="3765218"/>
            <a:ext cx="877083" cy="492977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7" name="ShpPIU">
            <a:extLst>
              <a:ext uri="{FF2B5EF4-FFF2-40B4-BE49-F238E27FC236}">
                <a16:creationId xmlns:a16="http://schemas.microsoft.com/office/drawing/2014/main" id="{CDCBB96A-B66E-72F8-ECF5-6AA64C5D8671}"/>
              </a:ext>
            </a:extLst>
          </xdr:cNvPr>
          <xdr:cNvSpPr/>
        </xdr:nvSpPr>
        <xdr:spPr>
          <a:xfrm>
            <a:off x="5265495" y="1900979"/>
            <a:ext cx="719608" cy="782955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8" name="ShpPUN">
            <a:extLst>
              <a:ext uri="{FF2B5EF4-FFF2-40B4-BE49-F238E27FC236}">
                <a16:creationId xmlns:a16="http://schemas.microsoft.com/office/drawing/2014/main" id="{0674E5C5-D363-ADB4-749C-28A2B8389211}"/>
              </a:ext>
            </a:extLst>
          </xdr:cNvPr>
          <xdr:cNvSpPr/>
        </xdr:nvSpPr>
        <xdr:spPr>
          <a:xfrm>
            <a:off x="8771938" y="4932923"/>
            <a:ext cx="784129" cy="1444305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9" name="ShpSAN">
            <a:extLst>
              <a:ext uri="{FF2B5EF4-FFF2-40B4-BE49-F238E27FC236}">
                <a16:creationId xmlns:a16="http://schemas.microsoft.com/office/drawing/2014/main" id="{47C7CDAA-62C9-2B12-EC8B-2AC6E3F063E4}"/>
              </a:ext>
            </a:extLst>
          </xdr:cNvPr>
          <xdr:cNvSpPr/>
        </xdr:nvSpPr>
        <xdr:spPr>
          <a:xfrm>
            <a:off x="6499001" y="2347838"/>
            <a:ext cx="829888" cy="1095919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0" name="ShpTAC">
            <a:extLst>
              <a:ext uri="{FF2B5EF4-FFF2-40B4-BE49-F238E27FC236}">
                <a16:creationId xmlns:a16="http://schemas.microsoft.com/office/drawing/2014/main" id="{4E44C7A4-9CC0-012B-2AF6-8DEB31D7783E}"/>
              </a:ext>
            </a:extLst>
          </xdr:cNvPr>
          <xdr:cNvSpPr/>
        </xdr:nvSpPr>
        <xdr:spPr>
          <a:xfrm>
            <a:off x="8738464" y="6223560"/>
            <a:ext cx="565459" cy="503975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1" name="ShpTUM">
            <a:extLst>
              <a:ext uri="{FF2B5EF4-FFF2-40B4-BE49-F238E27FC236}">
                <a16:creationId xmlns:a16="http://schemas.microsoft.com/office/drawing/2014/main" id="{20AE3549-5967-BBDB-5D28-ADE666866FAD}"/>
              </a:ext>
            </a:extLst>
          </xdr:cNvPr>
          <xdr:cNvSpPr/>
        </xdr:nvSpPr>
        <xdr:spPr>
          <a:xfrm>
            <a:off x="5367703" y="1671835"/>
            <a:ext cx="323075" cy="259896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2" name="ShpUCA">
            <a:extLst>
              <a:ext uri="{FF2B5EF4-FFF2-40B4-BE49-F238E27FC236}">
                <a16:creationId xmlns:a16="http://schemas.microsoft.com/office/drawing/2014/main" id="{3AD259BC-389F-578E-E9B9-81DA5103106B}"/>
              </a:ext>
            </a:extLst>
          </xdr:cNvPr>
          <xdr:cNvSpPr/>
        </xdr:nvSpPr>
        <xdr:spPr>
          <a:xfrm>
            <a:off x="7139081" y="3000980"/>
            <a:ext cx="1873295" cy="1374583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3" name="SimAMA">
            <a:extLst>
              <a:ext uri="{FF2B5EF4-FFF2-40B4-BE49-F238E27FC236}">
                <a16:creationId xmlns:a16="http://schemas.microsoft.com/office/drawing/2014/main" id="{710A45C6-A283-7771-6557-8E7496AC30DF}"/>
              </a:ext>
            </a:extLst>
          </xdr:cNvPr>
          <xdr:cNvSpPr/>
        </xdr:nvSpPr>
        <xdr:spPr>
          <a:xfrm>
            <a:off x="6010481" y="1963174"/>
            <a:ext cx="723402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94</a:t>
            </a:r>
          </a:p>
        </xdr:txBody>
      </xdr:sp>
      <xdr:sp macro="" textlink="">
        <xdr:nvSpPr>
          <xdr:cNvPr id="74" name="SimANC">
            <a:extLst>
              <a:ext uri="{FF2B5EF4-FFF2-40B4-BE49-F238E27FC236}">
                <a16:creationId xmlns:a16="http://schemas.microsoft.com/office/drawing/2014/main" id="{8273C6A1-0BA9-30CB-5E23-BFD04AC4CACA}"/>
              </a:ext>
            </a:extLst>
          </xdr:cNvPr>
          <xdr:cNvSpPr/>
        </xdr:nvSpPr>
        <xdr:spPr>
          <a:xfrm>
            <a:off x="6051643" y="3406545"/>
            <a:ext cx="926083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86</a:t>
            </a:r>
          </a:p>
        </xdr:txBody>
      </xdr:sp>
      <xdr:sp macro="" textlink="">
        <xdr:nvSpPr>
          <xdr:cNvPr id="75" name="SimAPU">
            <a:extLst>
              <a:ext uri="{FF2B5EF4-FFF2-40B4-BE49-F238E27FC236}">
                <a16:creationId xmlns:a16="http://schemas.microsoft.com/office/drawing/2014/main" id="{E12EA14F-DCE9-2018-5B97-EB650A86F06C}"/>
              </a:ext>
            </a:extLst>
          </xdr:cNvPr>
          <xdr:cNvSpPr/>
        </xdr:nvSpPr>
        <xdr:spPr>
          <a:xfrm>
            <a:off x="7824231" y="5017132"/>
            <a:ext cx="723401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36</a:t>
            </a:r>
          </a:p>
        </xdr:txBody>
      </xdr:sp>
      <xdr:sp macro="" textlink="">
        <xdr:nvSpPr>
          <xdr:cNvPr id="76" name="SimARE">
            <a:extLst>
              <a:ext uri="{FF2B5EF4-FFF2-40B4-BE49-F238E27FC236}">
                <a16:creationId xmlns:a16="http://schemas.microsoft.com/office/drawing/2014/main" id="{F51B60A5-64D8-B6C1-9479-4B43A4022086}"/>
              </a:ext>
            </a:extLst>
          </xdr:cNvPr>
          <xdr:cNvSpPr/>
        </xdr:nvSpPr>
        <xdr:spPr>
          <a:xfrm>
            <a:off x="8011114" y="5708830"/>
            <a:ext cx="817530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Arequipa</a:t>
            </a:r>
          </a:p>
          <a:p>
            <a:pPr algn="l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     191</a:t>
            </a:r>
          </a:p>
        </xdr:txBody>
      </xdr:sp>
      <xdr:sp macro="" textlink="">
        <xdr:nvSpPr>
          <xdr:cNvPr id="77" name="SimAYA">
            <a:extLst>
              <a:ext uri="{FF2B5EF4-FFF2-40B4-BE49-F238E27FC236}">
                <a16:creationId xmlns:a16="http://schemas.microsoft.com/office/drawing/2014/main" id="{640BCF1E-2EA0-0361-220D-D565ED89B356}"/>
              </a:ext>
            </a:extLst>
          </xdr:cNvPr>
          <xdr:cNvSpPr/>
        </xdr:nvSpPr>
        <xdr:spPr>
          <a:xfrm>
            <a:off x="7390362" y="5204153"/>
            <a:ext cx="723401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  38</a:t>
            </a:r>
          </a:p>
        </xdr:txBody>
      </xdr:sp>
      <xdr:sp macro="" textlink="">
        <xdr:nvSpPr>
          <xdr:cNvPr id="78" name="SimCAJ">
            <a:extLst>
              <a:ext uri="{FF2B5EF4-FFF2-40B4-BE49-F238E27FC236}">
                <a16:creationId xmlns:a16="http://schemas.microsoft.com/office/drawing/2014/main" id="{290968B1-7D1E-C35F-8FB9-D7866D8027DB}"/>
              </a:ext>
            </a:extLst>
          </xdr:cNvPr>
          <xdr:cNvSpPr/>
        </xdr:nvSpPr>
        <xdr:spPr>
          <a:xfrm>
            <a:off x="5728194" y="2449958"/>
            <a:ext cx="803234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55</a:t>
            </a:r>
          </a:p>
        </xdr:txBody>
      </xdr:sp>
      <xdr:sp macro="" textlink="">
        <xdr:nvSpPr>
          <xdr:cNvPr id="79" name="SimCAL">
            <a:extLst>
              <a:ext uri="{FF2B5EF4-FFF2-40B4-BE49-F238E27FC236}">
                <a16:creationId xmlns:a16="http://schemas.microsoft.com/office/drawing/2014/main" id="{A31F2E19-E86B-E658-ABE3-A33E20C06FB5}"/>
              </a:ext>
            </a:extLst>
          </xdr:cNvPr>
          <xdr:cNvSpPr/>
        </xdr:nvSpPr>
        <xdr:spPr>
          <a:xfrm>
            <a:off x="6185425" y="4362555"/>
            <a:ext cx="723402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</a:t>
            </a:r>
          </a:p>
        </xdr:txBody>
      </xdr:sp>
      <xdr:sp macro="" textlink="">
        <xdr:nvSpPr>
          <xdr:cNvPr id="80" name="SimCUZ">
            <a:extLst>
              <a:ext uri="{FF2B5EF4-FFF2-40B4-BE49-F238E27FC236}">
                <a16:creationId xmlns:a16="http://schemas.microsoft.com/office/drawing/2014/main" id="{80B3C02E-0A18-E792-45A0-452208A53FE6}"/>
              </a:ext>
            </a:extLst>
          </xdr:cNvPr>
          <xdr:cNvSpPr/>
        </xdr:nvSpPr>
        <xdr:spPr>
          <a:xfrm>
            <a:off x="7973000" y="4720683"/>
            <a:ext cx="879677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88</a:t>
            </a:r>
          </a:p>
        </xdr:txBody>
      </xdr:sp>
      <xdr:sp macro="" textlink="">
        <xdr:nvSpPr>
          <xdr:cNvPr id="81" name="SimHUV">
            <a:extLst>
              <a:ext uri="{FF2B5EF4-FFF2-40B4-BE49-F238E27FC236}">
                <a16:creationId xmlns:a16="http://schemas.microsoft.com/office/drawing/2014/main" id="{BA81CE0E-5852-3839-208D-DA8580434899}"/>
              </a:ext>
            </a:extLst>
          </xdr:cNvPr>
          <xdr:cNvSpPr/>
        </xdr:nvSpPr>
        <xdr:spPr>
          <a:xfrm>
            <a:off x="6998094" y="4643391"/>
            <a:ext cx="885327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37</a:t>
            </a:r>
          </a:p>
        </xdr:txBody>
      </xdr:sp>
      <xdr:sp macro="" textlink="">
        <xdr:nvSpPr>
          <xdr:cNvPr id="82" name="SimHUC">
            <a:extLst>
              <a:ext uri="{FF2B5EF4-FFF2-40B4-BE49-F238E27FC236}">
                <a16:creationId xmlns:a16="http://schemas.microsoft.com/office/drawing/2014/main" id="{E7E092CA-FE2E-A5A3-13A2-B85F2F124038}"/>
              </a:ext>
            </a:extLst>
          </xdr:cNvPr>
          <xdr:cNvSpPr/>
        </xdr:nvSpPr>
        <xdr:spPr>
          <a:xfrm>
            <a:off x="6732421" y="3536450"/>
            <a:ext cx="723402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41</a:t>
            </a:r>
          </a:p>
        </xdr:txBody>
      </xdr:sp>
      <xdr:sp macro="" textlink="">
        <xdr:nvSpPr>
          <xdr:cNvPr id="83" name="SimICA">
            <a:extLst>
              <a:ext uri="{FF2B5EF4-FFF2-40B4-BE49-F238E27FC236}">
                <a16:creationId xmlns:a16="http://schemas.microsoft.com/office/drawing/2014/main" id="{5859DE8B-CBDF-8B72-2DEB-0FDA821518BB}"/>
              </a:ext>
            </a:extLst>
          </xdr:cNvPr>
          <xdr:cNvSpPr/>
        </xdr:nvSpPr>
        <xdr:spPr>
          <a:xfrm>
            <a:off x="6887058" y="5088560"/>
            <a:ext cx="723402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59</a:t>
            </a:r>
          </a:p>
        </xdr:txBody>
      </xdr:sp>
      <xdr:sp macro="" textlink="">
        <xdr:nvSpPr>
          <xdr:cNvPr id="84" name="SimJUN">
            <a:extLst>
              <a:ext uri="{FF2B5EF4-FFF2-40B4-BE49-F238E27FC236}">
                <a16:creationId xmlns:a16="http://schemas.microsoft.com/office/drawing/2014/main" id="{0332DD3E-110A-7A5F-5D86-5E37A5E09011}"/>
              </a:ext>
            </a:extLst>
          </xdr:cNvPr>
          <xdr:cNvSpPr/>
        </xdr:nvSpPr>
        <xdr:spPr>
          <a:xfrm>
            <a:off x="7014326" y="4137864"/>
            <a:ext cx="939654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83</a:t>
            </a:r>
          </a:p>
        </xdr:txBody>
      </xdr:sp>
      <xdr:sp macro="" textlink="">
        <xdr:nvSpPr>
          <xdr:cNvPr id="85" name="SimLAL">
            <a:extLst>
              <a:ext uri="{FF2B5EF4-FFF2-40B4-BE49-F238E27FC236}">
                <a16:creationId xmlns:a16="http://schemas.microsoft.com/office/drawing/2014/main" id="{1F4F838B-740B-009A-7ACA-8ACEBA457002}"/>
              </a:ext>
            </a:extLst>
          </xdr:cNvPr>
          <xdr:cNvSpPr/>
        </xdr:nvSpPr>
        <xdr:spPr>
          <a:xfrm>
            <a:off x="5801951" y="2993739"/>
            <a:ext cx="877461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</a:t>
            </a:r>
          </a:p>
        </xdr:txBody>
      </xdr:sp>
      <xdr:sp macro="" textlink="">
        <xdr:nvSpPr>
          <xdr:cNvPr id="86" name="SimLAM">
            <a:extLst>
              <a:ext uri="{FF2B5EF4-FFF2-40B4-BE49-F238E27FC236}">
                <a16:creationId xmlns:a16="http://schemas.microsoft.com/office/drawing/2014/main" id="{DF1206C0-55D7-677A-8A5D-B1CFF3D25659}"/>
              </a:ext>
            </a:extLst>
          </xdr:cNvPr>
          <xdr:cNvSpPr/>
        </xdr:nvSpPr>
        <xdr:spPr>
          <a:xfrm>
            <a:off x="5143534" y="2548609"/>
            <a:ext cx="908839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</a:p>
        </xdr:txBody>
      </xdr:sp>
      <xdr:sp macro="" textlink="">
        <xdr:nvSpPr>
          <xdr:cNvPr id="87" name="SimLIM">
            <a:extLst>
              <a:ext uri="{FF2B5EF4-FFF2-40B4-BE49-F238E27FC236}">
                <a16:creationId xmlns:a16="http://schemas.microsoft.com/office/drawing/2014/main" id="{F992C2A7-6B42-0941-2C8A-E3FDD3AABC63}"/>
              </a:ext>
            </a:extLst>
          </xdr:cNvPr>
          <xdr:cNvSpPr/>
        </xdr:nvSpPr>
        <xdr:spPr>
          <a:xfrm>
            <a:off x="6416434" y="4055549"/>
            <a:ext cx="723402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54</a:t>
            </a:r>
          </a:p>
        </xdr:txBody>
      </xdr:sp>
      <xdr:sp macro="" textlink="">
        <xdr:nvSpPr>
          <xdr:cNvPr id="88" name="SimLOR">
            <a:extLst>
              <a:ext uri="{FF2B5EF4-FFF2-40B4-BE49-F238E27FC236}">
                <a16:creationId xmlns:a16="http://schemas.microsoft.com/office/drawing/2014/main" id="{C15A7C88-6831-9CC4-37D2-132209A7121B}"/>
              </a:ext>
            </a:extLst>
          </xdr:cNvPr>
          <xdr:cNvSpPr/>
        </xdr:nvSpPr>
        <xdr:spPr>
          <a:xfrm>
            <a:off x="7213803" y="1653191"/>
            <a:ext cx="723402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</a:t>
            </a:r>
          </a:p>
        </xdr:txBody>
      </xdr:sp>
      <xdr:sp macro="" textlink="">
        <xdr:nvSpPr>
          <xdr:cNvPr id="89" name="SimMAD">
            <a:extLst>
              <a:ext uri="{FF2B5EF4-FFF2-40B4-BE49-F238E27FC236}">
                <a16:creationId xmlns:a16="http://schemas.microsoft.com/office/drawing/2014/main" id="{83025F01-88CC-4CC4-6BFC-F7099F25254F}"/>
              </a:ext>
            </a:extLst>
          </xdr:cNvPr>
          <xdr:cNvSpPr/>
        </xdr:nvSpPr>
        <xdr:spPr>
          <a:xfrm>
            <a:off x="8469995" y="4288064"/>
            <a:ext cx="944451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</a:p>
        </xdr:txBody>
      </xdr:sp>
      <xdr:sp macro="" textlink="">
        <xdr:nvSpPr>
          <xdr:cNvPr id="90" name="SimMOQ">
            <a:extLst>
              <a:ext uri="{FF2B5EF4-FFF2-40B4-BE49-F238E27FC236}">
                <a16:creationId xmlns:a16="http://schemas.microsoft.com/office/drawing/2014/main" id="{E65D037A-AB60-FEA4-2214-9B7D1F6B88F7}"/>
              </a:ext>
            </a:extLst>
          </xdr:cNvPr>
          <xdr:cNvSpPr/>
        </xdr:nvSpPr>
        <xdr:spPr>
          <a:xfrm>
            <a:off x="8491809" y="5983859"/>
            <a:ext cx="710903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</a:p>
        </xdr:txBody>
      </xdr:sp>
      <xdr:sp macro="" textlink="">
        <xdr:nvSpPr>
          <xdr:cNvPr id="91" name="SimPAS">
            <a:extLst>
              <a:ext uri="{FF2B5EF4-FFF2-40B4-BE49-F238E27FC236}">
                <a16:creationId xmlns:a16="http://schemas.microsoft.com/office/drawing/2014/main" id="{288AE6FF-91A8-8107-D5CB-EE98059D48CD}"/>
              </a:ext>
            </a:extLst>
          </xdr:cNvPr>
          <xdr:cNvSpPr/>
        </xdr:nvSpPr>
        <xdr:spPr>
          <a:xfrm>
            <a:off x="7006535" y="3745960"/>
            <a:ext cx="776048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</a:t>
            </a:r>
          </a:p>
        </xdr:txBody>
      </xdr:sp>
      <xdr:sp macro="" textlink="">
        <xdr:nvSpPr>
          <xdr:cNvPr id="92" name="SimPIU">
            <a:extLst>
              <a:ext uri="{FF2B5EF4-FFF2-40B4-BE49-F238E27FC236}">
                <a16:creationId xmlns:a16="http://schemas.microsoft.com/office/drawing/2014/main" id="{62A87AFE-313B-0C4B-24D3-E7882A9FB460}"/>
              </a:ext>
            </a:extLst>
          </xdr:cNvPr>
          <xdr:cNvSpPr/>
        </xdr:nvSpPr>
        <xdr:spPr>
          <a:xfrm>
            <a:off x="5234578" y="1998759"/>
            <a:ext cx="715440" cy="52979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34</a:t>
            </a:r>
          </a:p>
        </xdr:txBody>
      </xdr:sp>
      <xdr:sp macro="" textlink="">
        <xdr:nvSpPr>
          <xdr:cNvPr id="93" name="SimPUN">
            <a:extLst>
              <a:ext uri="{FF2B5EF4-FFF2-40B4-BE49-F238E27FC236}">
                <a16:creationId xmlns:a16="http://schemas.microsoft.com/office/drawing/2014/main" id="{2DB353DB-1AAB-8A14-EC75-13ECA71F6BDF}"/>
              </a:ext>
            </a:extLst>
          </xdr:cNvPr>
          <xdr:cNvSpPr/>
        </xdr:nvSpPr>
        <xdr:spPr>
          <a:xfrm>
            <a:off x="8648102" y="5317254"/>
            <a:ext cx="977263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50</a:t>
            </a:r>
          </a:p>
        </xdr:txBody>
      </xdr:sp>
      <xdr:sp macro="" textlink="">
        <xdr:nvSpPr>
          <xdr:cNvPr id="94" name="SimSAN">
            <a:extLst>
              <a:ext uri="{FF2B5EF4-FFF2-40B4-BE49-F238E27FC236}">
                <a16:creationId xmlns:a16="http://schemas.microsoft.com/office/drawing/2014/main" id="{BDB1913D-A7F0-DD53-0E24-358A7946CF1A}"/>
              </a:ext>
            </a:extLst>
          </xdr:cNvPr>
          <xdr:cNvSpPr/>
        </xdr:nvSpPr>
        <xdr:spPr>
          <a:xfrm>
            <a:off x="6453595" y="2693547"/>
            <a:ext cx="723402" cy="53319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82</a:t>
            </a:r>
          </a:p>
        </xdr:txBody>
      </xdr:sp>
      <xdr:sp macro="" textlink="">
        <xdr:nvSpPr>
          <xdr:cNvPr id="95" name="SimTUM">
            <a:extLst>
              <a:ext uri="{FF2B5EF4-FFF2-40B4-BE49-F238E27FC236}">
                <a16:creationId xmlns:a16="http://schemas.microsoft.com/office/drawing/2014/main" id="{F0232C37-FCBF-A1D3-79FF-4EEEB9DA1A5D}"/>
              </a:ext>
            </a:extLst>
          </xdr:cNvPr>
          <xdr:cNvSpPr/>
        </xdr:nvSpPr>
        <xdr:spPr>
          <a:xfrm>
            <a:off x="5216160" y="1437254"/>
            <a:ext cx="712516" cy="53319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</a:t>
            </a:r>
          </a:p>
        </xdr:txBody>
      </xdr:sp>
      <xdr:sp macro="" textlink="">
        <xdr:nvSpPr>
          <xdr:cNvPr id="96" name="SimUCA">
            <a:extLst>
              <a:ext uri="{FF2B5EF4-FFF2-40B4-BE49-F238E27FC236}">
                <a16:creationId xmlns:a16="http://schemas.microsoft.com/office/drawing/2014/main" id="{6BA1DE46-F4D1-EB33-E558-F2F75B2046BE}"/>
              </a:ext>
            </a:extLst>
          </xdr:cNvPr>
          <xdr:cNvSpPr/>
        </xdr:nvSpPr>
        <xdr:spPr>
          <a:xfrm>
            <a:off x="7570604" y="3551561"/>
            <a:ext cx="723401" cy="5297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31</a:t>
            </a:r>
          </a:p>
        </xdr:txBody>
      </xdr:sp>
      <xdr:sp macro="" textlink="">
        <xdr:nvSpPr>
          <xdr:cNvPr id="97" name="SimTAC">
            <a:extLst>
              <a:ext uri="{FF2B5EF4-FFF2-40B4-BE49-F238E27FC236}">
                <a16:creationId xmlns:a16="http://schemas.microsoft.com/office/drawing/2014/main" id="{43AF2411-1DF2-7DFF-3CF5-E456DB88B2FD}"/>
              </a:ext>
            </a:extLst>
          </xdr:cNvPr>
          <xdr:cNvSpPr/>
        </xdr:nvSpPr>
        <xdr:spPr>
          <a:xfrm>
            <a:off x="8664503" y="6266009"/>
            <a:ext cx="723175" cy="5331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</a:p>
        </xdr:txBody>
      </xdr:sp>
    </xdr:grpSp>
    <xdr:clientData/>
  </xdr:twoCellAnchor>
  <xdr:twoCellAnchor>
    <xdr:from>
      <xdr:col>11</xdr:col>
      <xdr:colOff>345282</xdr:colOff>
      <xdr:row>127</xdr:row>
      <xdr:rowOff>309563</xdr:rowOff>
    </xdr:from>
    <xdr:to>
      <xdr:col>17</xdr:col>
      <xdr:colOff>178595</xdr:colOff>
      <xdr:row>153</xdr:row>
      <xdr:rowOff>11907</xdr:rowOff>
    </xdr:to>
    <xdr:grpSp>
      <xdr:nvGrpSpPr>
        <xdr:cNvPr id="98" name="Grupo 97">
          <a:extLst>
            <a:ext uri="{FF2B5EF4-FFF2-40B4-BE49-F238E27FC236}">
              <a16:creationId xmlns:a16="http://schemas.microsoft.com/office/drawing/2014/main" id="{D1B92898-E4CB-424B-B965-726EB257A119}"/>
            </a:ext>
          </a:extLst>
        </xdr:cNvPr>
        <xdr:cNvGrpSpPr/>
      </xdr:nvGrpSpPr>
      <xdr:grpSpPr>
        <a:xfrm>
          <a:off x="9358313" y="36576001"/>
          <a:ext cx="5357813" cy="7048500"/>
          <a:chOff x="5164203" y="536622"/>
          <a:chExt cx="4489077" cy="6279016"/>
        </a:xfrm>
      </xdr:grpSpPr>
      <xdr:sp macro="" textlink="">
        <xdr:nvSpPr>
          <xdr:cNvPr id="99" name="ShpHUC">
            <a:extLst>
              <a:ext uri="{FF2B5EF4-FFF2-40B4-BE49-F238E27FC236}">
                <a16:creationId xmlns:a16="http://schemas.microsoft.com/office/drawing/2014/main" id="{2E15CFE5-139C-407A-0B8D-525D974EA790}"/>
              </a:ext>
            </a:extLst>
          </xdr:cNvPr>
          <xdr:cNvSpPr/>
        </xdr:nvSpPr>
        <xdr:spPr>
          <a:xfrm>
            <a:off x="6691702" y="3368436"/>
            <a:ext cx="973644" cy="704096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ShpAMA">
            <a:extLst>
              <a:ext uri="{FF2B5EF4-FFF2-40B4-BE49-F238E27FC236}">
                <a16:creationId xmlns:a16="http://schemas.microsoft.com/office/drawing/2014/main" id="{91370198-F1E7-DB7A-C496-DBFB1A920A8F}"/>
              </a:ext>
            </a:extLst>
          </xdr:cNvPr>
          <xdr:cNvSpPr/>
        </xdr:nvSpPr>
        <xdr:spPr>
          <a:xfrm>
            <a:off x="6171574" y="1514457"/>
            <a:ext cx="547317" cy="1396565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 b="1"/>
          </a:p>
        </xdr:txBody>
      </xdr:sp>
      <xdr:sp macro="" textlink="">
        <xdr:nvSpPr>
          <xdr:cNvPr id="101" name="ShpANC">
            <a:extLst>
              <a:ext uri="{FF2B5EF4-FFF2-40B4-BE49-F238E27FC236}">
                <a16:creationId xmlns:a16="http://schemas.microsoft.com/office/drawing/2014/main" id="{1464FC92-6D3C-5AA6-C196-B3F2E464FA2D}"/>
              </a:ext>
            </a:extLst>
          </xdr:cNvPr>
          <xdr:cNvSpPr/>
        </xdr:nvSpPr>
        <xdr:spPr>
          <a:xfrm>
            <a:off x="6219113" y="3253434"/>
            <a:ext cx="668983" cy="91696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2" name="ShpAPU">
            <a:extLst>
              <a:ext uri="{FF2B5EF4-FFF2-40B4-BE49-F238E27FC236}">
                <a16:creationId xmlns:a16="http://schemas.microsoft.com/office/drawing/2014/main" id="{97DE070A-CA69-2B97-4507-2412383B5451}"/>
              </a:ext>
            </a:extLst>
          </xdr:cNvPr>
          <xdr:cNvSpPr/>
        </xdr:nvSpPr>
        <xdr:spPr>
          <a:xfrm>
            <a:off x="7872629" y="5019277"/>
            <a:ext cx="599585" cy="53531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ShpARE">
            <a:extLst>
              <a:ext uri="{FF2B5EF4-FFF2-40B4-BE49-F238E27FC236}">
                <a16:creationId xmlns:a16="http://schemas.microsoft.com/office/drawing/2014/main" id="{ECDB1F9F-ED4C-6716-CF36-490E94341E34}"/>
              </a:ext>
            </a:extLst>
          </xdr:cNvPr>
          <xdr:cNvSpPr/>
        </xdr:nvSpPr>
        <xdr:spPr>
          <a:xfrm>
            <a:off x="7461203" y="5509300"/>
            <a:ext cx="1418245" cy="901928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ShpAYA">
            <a:extLst>
              <a:ext uri="{FF2B5EF4-FFF2-40B4-BE49-F238E27FC236}">
                <a16:creationId xmlns:a16="http://schemas.microsoft.com/office/drawing/2014/main" id="{52380880-DE21-1522-F014-EBA84749EAC0}"/>
              </a:ext>
            </a:extLst>
          </xdr:cNvPr>
          <xdr:cNvSpPr/>
        </xdr:nvSpPr>
        <xdr:spPr>
          <a:xfrm>
            <a:off x="7441498" y="4657504"/>
            <a:ext cx="749053" cy="116051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ShpCAJ">
            <a:extLst>
              <a:ext uri="{FF2B5EF4-FFF2-40B4-BE49-F238E27FC236}">
                <a16:creationId xmlns:a16="http://schemas.microsoft.com/office/drawing/2014/main" id="{C7934338-B45B-DDC3-8BBE-7F2B269EE57B}"/>
              </a:ext>
            </a:extLst>
          </xdr:cNvPr>
          <xdr:cNvSpPr/>
        </xdr:nvSpPr>
        <xdr:spPr>
          <a:xfrm>
            <a:off x="5946138" y="2082890"/>
            <a:ext cx="576194" cy="1072374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ShpCAL">
            <a:extLst>
              <a:ext uri="{FF2B5EF4-FFF2-40B4-BE49-F238E27FC236}">
                <a16:creationId xmlns:a16="http://schemas.microsoft.com/office/drawing/2014/main" id="{45B6C115-4A18-770C-7D8C-2143C1F826C3}"/>
              </a:ext>
            </a:extLst>
          </xdr:cNvPr>
          <xdr:cNvSpPr/>
        </xdr:nvSpPr>
        <xdr:spPr>
          <a:xfrm>
            <a:off x="6733021" y="4524135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ShpCUZ">
            <a:extLst>
              <a:ext uri="{FF2B5EF4-FFF2-40B4-BE49-F238E27FC236}">
                <a16:creationId xmlns:a16="http://schemas.microsoft.com/office/drawing/2014/main" id="{A4A22FD9-34C6-849E-3592-3E039E2892CC}"/>
              </a:ext>
            </a:extLst>
          </xdr:cNvPr>
          <xdr:cNvSpPr/>
        </xdr:nvSpPr>
        <xdr:spPr>
          <a:xfrm>
            <a:off x="7852954" y="4335729"/>
            <a:ext cx="1204090" cy="1415893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ShpHUV">
            <a:extLst>
              <a:ext uri="{FF2B5EF4-FFF2-40B4-BE49-F238E27FC236}">
                <a16:creationId xmlns:a16="http://schemas.microsoft.com/office/drawing/2014/main" id="{F08080C6-3A09-BD7E-B414-86297A455DC3}"/>
              </a:ext>
            </a:extLst>
          </xdr:cNvPr>
          <xdr:cNvSpPr/>
        </xdr:nvSpPr>
        <xdr:spPr>
          <a:xfrm>
            <a:off x="7214598" y="4592427"/>
            <a:ext cx="498177" cy="732061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ShpICA">
            <a:extLst>
              <a:ext uri="{FF2B5EF4-FFF2-40B4-BE49-F238E27FC236}">
                <a16:creationId xmlns:a16="http://schemas.microsoft.com/office/drawing/2014/main" id="{51EFB542-51BA-59C9-50AE-FE62DBEE8024}"/>
              </a:ext>
            </a:extLst>
          </xdr:cNvPr>
          <xdr:cNvSpPr/>
        </xdr:nvSpPr>
        <xdr:spPr>
          <a:xfrm>
            <a:off x="6999002" y="4947677"/>
            <a:ext cx="580785" cy="815243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ShpJUN">
            <a:extLst>
              <a:ext uri="{FF2B5EF4-FFF2-40B4-BE49-F238E27FC236}">
                <a16:creationId xmlns:a16="http://schemas.microsoft.com/office/drawing/2014/main" id="{1B2009CF-7280-905D-A920-F2CF65364531}"/>
              </a:ext>
            </a:extLst>
          </xdr:cNvPr>
          <xdr:cNvSpPr/>
        </xdr:nvSpPr>
        <xdr:spPr>
          <a:xfrm>
            <a:off x="6970247" y="4153649"/>
            <a:ext cx="1037492" cy="67391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1" name="ShpLAL">
            <a:extLst>
              <a:ext uri="{FF2B5EF4-FFF2-40B4-BE49-F238E27FC236}">
                <a16:creationId xmlns:a16="http://schemas.microsoft.com/office/drawing/2014/main" id="{C0B18B44-7F0B-C9BC-380C-E61C63D1BD8C}"/>
              </a:ext>
            </a:extLst>
          </xdr:cNvPr>
          <xdr:cNvSpPr/>
        </xdr:nvSpPr>
        <xdr:spPr>
          <a:xfrm>
            <a:off x="5856815" y="2885985"/>
            <a:ext cx="992124" cy="68023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ShpLAM">
            <a:extLst>
              <a:ext uri="{FF2B5EF4-FFF2-40B4-BE49-F238E27FC236}">
                <a16:creationId xmlns:a16="http://schemas.microsoft.com/office/drawing/2014/main" id="{6DF4A0AC-5EBF-D08C-67AB-456141C5037C}"/>
              </a:ext>
            </a:extLst>
          </xdr:cNvPr>
          <xdr:cNvSpPr/>
        </xdr:nvSpPr>
        <xdr:spPr>
          <a:xfrm>
            <a:off x="5542143" y="2417813"/>
            <a:ext cx="513627" cy="53317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FFFFF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ShpLIM">
            <a:extLst>
              <a:ext uri="{FF2B5EF4-FFF2-40B4-BE49-F238E27FC236}">
                <a16:creationId xmlns:a16="http://schemas.microsoft.com/office/drawing/2014/main" id="{8D94A5D3-50F5-B632-A45C-8D00EEF1532B}"/>
              </a:ext>
            </a:extLst>
          </xdr:cNvPr>
          <xdr:cNvSpPr/>
        </xdr:nvSpPr>
        <xdr:spPr>
          <a:xfrm>
            <a:off x="6482330" y="4016424"/>
            <a:ext cx="844697" cy="102323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ShpLOR">
            <a:extLst>
              <a:ext uri="{FF2B5EF4-FFF2-40B4-BE49-F238E27FC236}">
                <a16:creationId xmlns:a16="http://schemas.microsoft.com/office/drawing/2014/main" id="{20E8F8A6-A8C1-B644-D5F3-006EAEF7D21B}"/>
              </a:ext>
            </a:extLst>
          </xdr:cNvPr>
          <xdr:cNvSpPr/>
        </xdr:nvSpPr>
        <xdr:spPr>
          <a:xfrm>
            <a:off x="6511527" y="536622"/>
            <a:ext cx="2712177" cy="2906363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ShpMAD">
            <a:extLst>
              <a:ext uri="{FF2B5EF4-FFF2-40B4-BE49-F238E27FC236}">
                <a16:creationId xmlns:a16="http://schemas.microsoft.com/office/drawing/2014/main" id="{6B5695A9-1160-22C3-4AA6-FDF86B0709D4}"/>
              </a:ext>
            </a:extLst>
          </xdr:cNvPr>
          <xdr:cNvSpPr/>
        </xdr:nvSpPr>
        <xdr:spPr>
          <a:xfrm>
            <a:off x="8372349" y="3924669"/>
            <a:ext cx="1253868" cy="1149509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6" name="ShpMOQ">
            <a:extLst>
              <a:ext uri="{FF2B5EF4-FFF2-40B4-BE49-F238E27FC236}">
                <a16:creationId xmlns:a16="http://schemas.microsoft.com/office/drawing/2014/main" id="{6CE1A423-CE8B-ED6A-366E-3C5469FB26AE}"/>
              </a:ext>
            </a:extLst>
          </xdr:cNvPr>
          <xdr:cNvSpPr/>
        </xdr:nvSpPr>
        <xdr:spPr>
          <a:xfrm>
            <a:off x="8649856" y="5968374"/>
            <a:ext cx="482430" cy="60851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7" name="ShpPAS">
            <a:extLst>
              <a:ext uri="{FF2B5EF4-FFF2-40B4-BE49-F238E27FC236}">
                <a16:creationId xmlns:a16="http://schemas.microsoft.com/office/drawing/2014/main" id="{AD78AB62-64D3-ACBA-07B0-56A8ECD61BA1}"/>
              </a:ext>
            </a:extLst>
          </xdr:cNvPr>
          <xdr:cNvSpPr/>
        </xdr:nvSpPr>
        <xdr:spPr>
          <a:xfrm>
            <a:off x="6889159" y="3798401"/>
            <a:ext cx="875775" cy="495593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8" name="ShpPIU">
            <a:extLst>
              <a:ext uri="{FF2B5EF4-FFF2-40B4-BE49-F238E27FC236}">
                <a16:creationId xmlns:a16="http://schemas.microsoft.com/office/drawing/2014/main" id="{A6E53F77-D273-1901-DE5D-37C6591EAE3B}"/>
              </a:ext>
            </a:extLst>
          </xdr:cNvPr>
          <xdr:cNvSpPr/>
        </xdr:nvSpPr>
        <xdr:spPr>
          <a:xfrm>
            <a:off x="5269420" y="1914063"/>
            <a:ext cx="726150" cy="788188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9" name="ShpPUN">
            <a:extLst>
              <a:ext uri="{FF2B5EF4-FFF2-40B4-BE49-F238E27FC236}">
                <a16:creationId xmlns:a16="http://schemas.microsoft.com/office/drawing/2014/main" id="{DC9A925E-9167-BEC8-8652-ADE7604402EA}"/>
              </a:ext>
            </a:extLst>
          </xdr:cNvPr>
          <xdr:cNvSpPr/>
        </xdr:nvSpPr>
        <xdr:spPr>
          <a:xfrm>
            <a:off x="8778480" y="4966940"/>
            <a:ext cx="782821" cy="1454773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0" name="ShpSAN">
            <a:extLst>
              <a:ext uri="{FF2B5EF4-FFF2-40B4-BE49-F238E27FC236}">
                <a16:creationId xmlns:a16="http://schemas.microsoft.com/office/drawing/2014/main" id="{EEFBCA5B-08B5-0A75-BE2D-5772EFC2F5BD}"/>
              </a:ext>
            </a:extLst>
          </xdr:cNvPr>
          <xdr:cNvSpPr/>
        </xdr:nvSpPr>
        <xdr:spPr>
          <a:xfrm>
            <a:off x="6508159" y="2363538"/>
            <a:ext cx="828580" cy="110377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ED7D1E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1" name="ShpTAC">
            <a:extLst>
              <a:ext uri="{FF2B5EF4-FFF2-40B4-BE49-F238E27FC236}">
                <a16:creationId xmlns:a16="http://schemas.microsoft.com/office/drawing/2014/main" id="{807C8A8F-9CEF-0989-F9AE-7447F5A0176F}"/>
              </a:ext>
            </a:extLst>
          </xdr:cNvPr>
          <xdr:cNvSpPr/>
        </xdr:nvSpPr>
        <xdr:spPr>
          <a:xfrm>
            <a:off x="8745006" y="6266737"/>
            <a:ext cx="564151" cy="506591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ShpTUM">
            <a:extLst>
              <a:ext uri="{FF2B5EF4-FFF2-40B4-BE49-F238E27FC236}">
                <a16:creationId xmlns:a16="http://schemas.microsoft.com/office/drawing/2014/main" id="{7C944CE0-6A42-D47B-4824-168E3BE5ADC8}"/>
              </a:ext>
            </a:extLst>
          </xdr:cNvPr>
          <xdr:cNvSpPr/>
        </xdr:nvSpPr>
        <xdr:spPr>
          <a:xfrm>
            <a:off x="5371628" y="1682302"/>
            <a:ext cx="323075" cy="262513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3" name="ShpUCA">
            <a:extLst>
              <a:ext uri="{FF2B5EF4-FFF2-40B4-BE49-F238E27FC236}">
                <a16:creationId xmlns:a16="http://schemas.microsoft.com/office/drawing/2014/main" id="{EA749258-A8AF-BD6B-6732-E05B8A565F40}"/>
              </a:ext>
            </a:extLst>
          </xdr:cNvPr>
          <xdr:cNvSpPr/>
        </xdr:nvSpPr>
        <xdr:spPr>
          <a:xfrm>
            <a:off x="7148239" y="3021914"/>
            <a:ext cx="1869371" cy="1383742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4" name="SimAMA">
            <a:extLst>
              <a:ext uri="{FF2B5EF4-FFF2-40B4-BE49-F238E27FC236}">
                <a16:creationId xmlns:a16="http://schemas.microsoft.com/office/drawing/2014/main" id="{C2D28BBE-7FC4-65C1-D34C-B554DC58D995}"/>
              </a:ext>
            </a:extLst>
          </xdr:cNvPr>
          <xdr:cNvSpPr/>
        </xdr:nvSpPr>
        <xdr:spPr>
          <a:xfrm>
            <a:off x="6016584" y="1972350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1 359</a:t>
            </a:r>
          </a:p>
        </xdr:txBody>
      </xdr:sp>
      <xdr:sp macro="" textlink="">
        <xdr:nvSpPr>
          <xdr:cNvPr id="125" name="SimANC">
            <a:extLst>
              <a:ext uri="{FF2B5EF4-FFF2-40B4-BE49-F238E27FC236}">
                <a16:creationId xmlns:a16="http://schemas.microsoft.com/office/drawing/2014/main" id="{F188D289-09B1-8C5A-388B-5A5D0FCBD563}"/>
              </a:ext>
            </a:extLst>
          </xdr:cNvPr>
          <xdr:cNvSpPr/>
        </xdr:nvSpPr>
        <xdr:spPr>
          <a:xfrm>
            <a:off x="6076555" y="3419699"/>
            <a:ext cx="92477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1 975</a:t>
            </a:r>
          </a:p>
        </xdr:txBody>
      </xdr:sp>
      <xdr:sp macro="" textlink="">
        <xdr:nvSpPr>
          <xdr:cNvPr id="126" name="SimAPU">
            <a:extLst>
              <a:ext uri="{FF2B5EF4-FFF2-40B4-BE49-F238E27FC236}">
                <a16:creationId xmlns:a16="http://schemas.microsoft.com/office/drawing/2014/main" id="{78842048-B51D-BDBB-1477-648A02015D06}"/>
              </a:ext>
            </a:extLst>
          </xdr:cNvPr>
          <xdr:cNvSpPr/>
        </xdr:nvSpPr>
        <xdr:spPr>
          <a:xfrm>
            <a:off x="7847474" y="5046213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354</a:t>
            </a:r>
          </a:p>
        </xdr:txBody>
      </xdr:sp>
      <xdr:sp macro="" textlink="">
        <xdr:nvSpPr>
          <xdr:cNvPr id="127" name="SimARE">
            <a:extLst>
              <a:ext uri="{FF2B5EF4-FFF2-40B4-BE49-F238E27FC236}">
                <a16:creationId xmlns:a16="http://schemas.microsoft.com/office/drawing/2014/main" id="{DC242FC5-1F30-452D-5BC8-536F7F6E34C4}"/>
              </a:ext>
            </a:extLst>
          </xdr:cNvPr>
          <xdr:cNvSpPr/>
        </xdr:nvSpPr>
        <xdr:spPr>
          <a:xfrm>
            <a:off x="8010079" y="5704682"/>
            <a:ext cx="81622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7 560</a:t>
            </a:r>
          </a:p>
        </xdr:txBody>
      </xdr:sp>
      <xdr:sp macro="" textlink="">
        <xdr:nvSpPr>
          <xdr:cNvPr id="128" name="SimAYA">
            <a:extLst>
              <a:ext uri="{FF2B5EF4-FFF2-40B4-BE49-F238E27FC236}">
                <a16:creationId xmlns:a16="http://schemas.microsoft.com/office/drawing/2014/main" id="{37ACD23D-DD71-4851-D9AB-85B247C29A14}"/>
              </a:ext>
            </a:extLst>
          </xdr:cNvPr>
          <xdr:cNvSpPr/>
        </xdr:nvSpPr>
        <xdr:spPr>
          <a:xfrm>
            <a:off x="7368221" y="5243384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911</a:t>
            </a:r>
          </a:p>
        </xdr:txBody>
      </xdr:sp>
      <xdr:sp macro="" textlink="">
        <xdr:nvSpPr>
          <xdr:cNvPr id="129" name="SimCAJ">
            <a:extLst>
              <a:ext uri="{FF2B5EF4-FFF2-40B4-BE49-F238E27FC236}">
                <a16:creationId xmlns:a16="http://schemas.microsoft.com/office/drawing/2014/main" id="{F1528907-6349-ED87-0CCF-998F51AC53CF}"/>
              </a:ext>
            </a:extLst>
          </xdr:cNvPr>
          <xdr:cNvSpPr/>
        </xdr:nvSpPr>
        <xdr:spPr>
          <a:xfrm>
            <a:off x="5814113" y="2534533"/>
            <a:ext cx="801925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2 045</a:t>
            </a:r>
          </a:p>
        </xdr:txBody>
      </xdr:sp>
      <xdr:sp macro="" textlink="">
        <xdr:nvSpPr>
          <xdr:cNvPr id="130" name="SimCAL">
            <a:extLst>
              <a:ext uri="{FF2B5EF4-FFF2-40B4-BE49-F238E27FC236}">
                <a16:creationId xmlns:a16="http://schemas.microsoft.com/office/drawing/2014/main" id="{7DDD408D-F0B5-978B-6D13-CE86D87E0C70}"/>
              </a:ext>
            </a:extLst>
          </xdr:cNvPr>
          <xdr:cNvSpPr/>
        </xdr:nvSpPr>
        <xdr:spPr>
          <a:xfrm>
            <a:off x="6195892" y="4392648"/>
            <a:ext cx="722093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52</a:t>
            </a:r>
          </a:p>
        </xdr:txBody>
      </xdr:sp>
      <xdr:sp macro="" textlink="">
        <xdr:nvSpPr>
          <xdr:cNvPr id="131" name="SimCUZ">
            <a:extLst>
              <a:ext uri="{FF2B5EF4-FFF2-40B4-BE49-F238E27FC236}">
                <a16:creationId xmlns:a16="http://schemas.microsoft.com/office/drawing/2014/main" id="{FF734113-A728-60F3-BB4B-B188055D8807}"/>
              </a:ext>
            </a:extLst>
          </xdr:cNvPr>
          <xdr:cNvSpPr/>
        </xdr:nvSpPr>
        <xdr:spPr>
          <a:xfrm>
            <a:off x="7925791" y="4642675"/>
            <a:ext cx="878369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2 563</a:t>
            </a:r>
          </a:p>
        </xdr:txBody>
      </xdr:sp>
      <xdr:sp macro="" textlink="">
        <xdr:nvSpPr>
          <xdr:cNvPr id="132" name="SimHUV">
            <a:extLst>
              <a:ext uri="{FF2B5EF4-FFF2-40B4-BE49-F238E27FC236}">
                <a16:creationId xmlns:a16="http://schemas.microsoft.com/office/drawing/2014/main" id="{F35ACB10-8A66-3908-FB04-3AEF331983C1}"/>
              </a:ext>
            </a:extLst>
          </xdr:cNvPr>
          <xdr:cNvSpPr/>
        </xdr:nvSpPr>
        <xdr:spPr>
          <a:xfrm>
            <a:off x="7021852" y="4637888"/>
            <a:ext cx="862631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729</a:t>
            </a:r>
          </a:p>
        </xdr:txBody>
      </xdr:sp>
      <xdr:sp macro="" textlink="">
        <xdr:nvSpPr>
          <xdr:cNvPr id="133" name="SimHUC">
            <a:extLst>
              <a:ext uri="{FF2B5EF4-FFF2-40B4-BE49-F238E27FC236}">
                <a16:creationId xmlns:a16="http://schemas.microsoft.com/office/drawing/2014/main" id="{15B7A6BA-2B52-F11A-4689-8DCCFA254214}"/>
              </a:ext>
            </a:extLst>
          </xdr:cNvPr>
          <xdr:cNvSpPr/>
        </xdr:nvSpPr>
        <xdr:spPr>
          <a:xfrm>
            <a:off x="6765700" y="3520502"/>
            <a:ext cx="722094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751</a:t>
            </a:r>
          </a:p>
        </xdr:txBody>
      </xdr:sp>
      <xdr:sp macro="" textlink="">
        <xdr:nvSpPr>
          <xdr:cNvPr id="134" name="SimICA">
            <a:extLst>
              <a:ext uri="{FF2B5EF4-FFF2-40B4-BE49-F238E27FC236}">
                <a16:creationId xmlns:a16="http://schemas.microsoft.com/office/drawing/2014/main" id="{9A43DC20-C33D-17A9-F1A8-C9305B1113F2}"/>
              </a:ext>
            </a:extLst>
          </xdr:cNvPr>
          <xdr:cNvSpPr/>
        </xdr:nvSpPr>
        <xdr:spPr>
          <a:xfrm>
            <a:off x="6866862" y="5002255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1 075</a:t>
            </a:r>
          </a:p>
        </xdr:txBody>
      </xdr:sp>
      <xdr:sp macro="" textlink="">
        <xdr:nvSpPr>
          <xdr:cNvPr id="135" name="SimJUN">
            <a:extLst>
              <a:ext uri="{FF2B5EF4-FFF2-40B4-BE49-F238E27FC236}">
                <a16:creationId xmlns:a16="http://schemas.microsoft.com/office/drawing/2014/main" id="{CB5E4C53-FDC7-EE32-2F4D-BEBDD3622C8E}"/>
              </a:ext>
            </a:extLst>
          </xdr:cNvPr>
          <xdr:cNvSpPr/>
        </xdr:nvSpPr>
        <xdr:spPr>
          <a:xfrm>
            <a:off x="7013171" y="4122467"/>
            <a:ext cx="938346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3 021</a:t>
            </a:r>
          </a:p>
        </xdr:txBody>
      </xdr:sp>
      <xdr:sp macro="" textlink="">
        <xdr:nvSpPr>
          <xdr:cNvPr id="136" name="SimLAL">
            <a:extLst>
              <a:ext uri="{FF2B5EF4-FFF2-40B4-BE49-F238E27FC236}">
                <a16:creationId xmlns:a16="http://schemas.microsoft.com/office/drawing/2014/main" id="{2438E68B-6BC6-6E15-56E7-219C4C28B47E}"/>
              </a:ext>
            </a:extLst>
          </xdr:cNvPr>
          <xdr:cNvSpPr/>
        </xdr:nvSpPr>
        <xdr:spPr>
          <a:xfrm>
            <a:off x="5846663" y="2994654"/>
            <a:ext cx="88400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137" name="SimLAM">
            <a:extLst>
              <a:ext uri="{FF2B5EF4-FFF2-40B4-BE49-F238E27FC236}">
                <a16:creationId xmlns:a16="http://schemas.microsoft.com/office/drawing/2014/main" id="{47F88BE5-DFBD-77AE-3D56-6967A05CC5D0}"/>
              </a:ext>
            </a:extLst>
          </xdr:cNvPr>
          <xdr:cNvSpPr/>
        </xdr:nvSpPr>
        <xdr:spPr>
          <a:xfrm>
            <a:off x="5164203" y="2565099"/>
            <a:ext cx="915381" cy="53371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</a:t>
            </a:r>
          </a:p>
        </xdr:txBody>
      </xdr:sp>
      <xdr:sp macro="" textlink="">
        <xdr:nvSpPr>
          <xdr:cNvPr id="138" name="SimLIM">
            <a:extLst>
              <a:ext uri="{FF2B5EF4-FFF2-40B4-BE49-F238E27FC236}">
                <a16:creationId xmlns:a16="http://schemas.microsoft.com/office/drawing/2014/main" id="{0F283EBB-DE7E-FE4E-8EF9-A651FDA47BCB}"/>
              </a:ext>
            </a:extLst>
          </xdr:cNvPr>
          <xdr:cNvSpPr/>
        </xdr:nvSpPr>
        <xdr:spPr>
          <a:xfrm>
            <a:off x="6415719" y="4035467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472</a:t>
            </a:r>
          </a:p>
        </xdr:txBody>
      </xdr:sp>
      <xdr:sp macro="" textlink="">
        <xdr:nvSpPr>
          <xdr:cNvPr id="139" name="SimLOR">
            <a:extLst>
              <a:ext uri="{FF2B5EF4-FFF2-40B4-BE49-F238E27FC236}">
                <a16:creationId xmlns:a16="http://schemas.microsoft.com/office/drawing/2014/main" id="{4A9BB75B-5807-FAE0-40F3-B41BA8FDA174}"/>
              </a:ext>
            </a:extLst>
          </xdr:cNvPr>
          <xdr:cNvSpPr/>
        </xdr:nvSpPr>
        <xdr:spPr>
          <a:xfrm>
            <a:off x="7175357" y="1503308"/>
            <a:ext cx="722094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108</a:t>
            </a:r>
          </a:p>
        </xdr:txBody>
      </xdr:sp>
      <xdr:sp macro="" textlink="">
        <xdr:nvSpPr>
          <xdr:cNvPr id="140" name="SimMAD">
            <a:extLst>
              <a:ext uri="{FF2B5EF4-FFF2-40B4-BE49-F238E27FC236}">
                <a16:creationId xmlns:a16="http://schemas.microsoft.com/office/drawing/2014/main" id="{FA275831-4BA9-8A3B-2D35-F0BF536D862B}"/>
              </a:ext>
            </a:extLst>
          </xdr:cNvPr>
          <xdr:cNvSpPr/>
        </xdr:nvSpPr>
        <xdr:spPr>
          <a:xfrm>
            <a:off x="8500021" y="4302820"/>
            <a:ext cx="94314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587</a:t>
            </a:r>
          </a:p>
        </xdr:txBody>
      </xdr:sp>
      <xdr:sp macro="" textlink="">
        <xdr:nvSpPr>
          <xdr:cNvPr id="141" name="SimMOQ">
            <a:extLst>
              <a:ext uri="{FF2B5EF4-FFF2-40B4-BE49-F238E27FC236}">
                <a16:creationId xmlns:a16="http://schemas.microsoft.com/office/drawing/2014/main" id="{498F3720-08D0-7012-6067-387A94249E32}"/>
              </a:ext>
            </a:extLst>
          </xdr:cNvPr>
          <xdr:cNvSpPr/>
        </xdr:nvSpPr>
        <xdr:spPr>
          <a:xfrm>
            <a:off x="8532784" y="5973484"/>
            <a:ext cx="709595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409</a:t>
            </a:r>
          </a:p>
        </xdr:txBody>
      </xdr:sp>
      <xdr:sp macro="" textlink="">
        <xdr:nvSpPr>
          <xdr:cNvPr id="142" name="SimPAS">
            <a:extLst>
              <a:ext uri="{FF2B5EF4-FFF2-40B4-BE49-F238E27FC236}">
                <a16:creationId xmlns:a16="http://schemas.microsoft.com/office/drawing/2014/main" id="{C2282505-9F60-00BD-0FD7-9AFFBA1E885B}"/>
              </a:ext>
            </a:extLst>
          </xdr:cNvPr>
          <xdr:cNvSpPr/>
        </xdr:nvSpPr>
        <xdr:spPr>
          <a:xfrm>
            <a:off x="7069883" y="3741721"/>
            <a:ext cx="774740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72</a:t>
            </a:r>
          </a:p>
        </xdr:txBody>
      </xdr:sp>
      <xdr:sp macro="" textlink="">
        <xdr:nvSpPr>
          <xdr:cNvPr id="143" name="SimPIU">
            <a:extLst>
              <a:ext uri="{FF2B5EF4-FFF2-40B4-BE49-F238E27FC236}">
                <a16:creationId xmlns:a16="http://schemas.microsoft.com/office/drawing/2014/main" id="{EC546387-8B56-4A5A-32F4-A8D4C9AD11BA}"/>
              </a:ext>
            </a:extLst>
          </xdr:cNvPr>
          <xdr:cNvSpPr/>
        </xdr:nvSpPr>
        <xdr:spPr>
          <a:xfrm>
            <a:off x="5219461" y="2002487"/>
            <a:ext cx="721982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244</a:t>
            </a:r>
          </a:p>
        </xdr:txBody>
      </xdr:sp>
      <xdr:sp macro="" textlink="">
        <xdr:nvSpPr>
          <xdr:cNvPr id="144" name="SimPUN">
            <a:extLst>
              <a:ext uri="{FF2B5EF4-FFF2-40B4-BE49-F238E27FC236}">
                <a16:creationId xmlns:a16="http://schemas.microsoft.com/office/drawing/2014/main" id="{494CD52C-FA97-6428-85BF-36B169B19FF7}"/>
              </a:ext>
            </a:extLst>
          </xdr:cNvPr>
          <xdr:cNvSpPr/>
        </xdr:nvSpPr>
        <xdr:spPr>
          <a:xfrm>
            <a:off x="8664242" y="5282933"/>
            <a:ext cx="989038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554</a:t>
            </a:r>
          </a:p>
        </xdr:txBody>
      </xdr:sp>
      <xdr:sp macro="" textlink="">
        <xdr:nvSpPr>
          <xdr:cNvPr id="145" name="SimSAN">
            <a:extLst>
              <a:ext uri="{FF2B5EF4-FFF2-40B4-BE49-F238E27FC236}">
                <a16:creationId xmlns:a16="http://schemas.microsoft.com/office/drawing/2014/main" id="{DC594A81-58A1-1333-D7A0-BABE92DF769D}"/>
              </a:ext>
            </a:extLst>
          </xdr:cNvPr>
          <xdr:cNvSpPr/>
        </xdr:nvSpPr>
        <xdr:spPr>
          <a:xfrm>
            <a:off x="6437282" y="2655728"/>
            <a:ext cx="722094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2 959</a:t>
            </a:r>
          </a:p>
        </xdr:txBody>
      </xdr:sp>
      <xdr:sp macro="" textlink="">
        <xdr:nvSpPr>
          <xdr:cNvPr id="146" name="SimTUM">
            <a:extLst>
              <a:ext uri="{FF2B5EF4-FFF2-40B4-BE49-F238E27FC236}">
                <a16:creationId xmlns:a16="http://schemas.microsoft.com/office/drawing/2014/main" id="{80827570-B43B-D718-C198-5D1539431E06}"/>
              </a:ext>
            </a:extLst>
          </xdr:cNvPr>
          <xdr:cNvSpPr/>
        </xdr:nvSpPr>
        <xdr:spPr>
          <a:xfrm>
            <a:off x="5190016" y="1474222"/>
            <a:ext cx="719058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128</a:t>
            </a:r>
          </a:p>
        </xdr:txBody>
      </xdr:sp>
      <xdr:sp macro="" textlink="">
        <xdr:nvSpPr>
          <xdr:cNvPr id="147" name="SimUCA">
            <a:extLst>
              <a:ext uri="{FF2B5EF4-FFF2-40B4-BE49-F238E27FC236}">
                <a16:creationId xmlns:a16="http://schemas.microsoft.com/office/drawing/2014/main" id="{E86E83AE-0903-8010-47B7-DD4BFC3F2067}"/>
              </a:ext>
            </a:extLst>
          </xdr:cNvPr>
          <xdr:cNvSpPr/>
        </xdr:nvSpPr>
        <xdr:spPr>
          <a:xfrm>
            <a:off x="7570363" y="3454008"/>
            <a:ext cx="722093" cy="53372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143</a:t>
            </a:r>
          </a:p>
        </xdr:txBody>
      </xdr:sp>
      <xdr:sp macro="" textlink="">
        <xdr:nvSpPr>
          <xdr:cNvPr id="148" name="SimTAC">
            <a:extLst>
              <a:ext uri="{FF2B5EF4-FFF2-40B4-BE49-F238E27FC236}">
                <a16:creationId xmlns:a16="http://schemas.microsoft.com/office/drawing/2014/main" id="{A58FFCC3-7A26-3E25-65AB-775442ED2C04}"/>
              </a:ext>
            </a:extLst>
          </xdr:cNvPr>
          <xdr:cNvSpPr/>
        </xdr:nvSpPr>
        <xdr:spPr>
          <a:xfrm>
            <a:off x="8712340" y="6279825"/>
            <a:ext cx="723175" cy="53581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352</a:t>
            </a:r>
          </a:p>
        </xdr:txBody>
      </xdr:sp>
    </xdr:grpSp>
    <xdr:clientData/>
  </xdr:twoCellAnchor>
  <xdr:oneCellAnchor>
    <xdr:from>
      <xdr:col>6</xdr:col>
      <xdr:colOff>631030</xdr:colOff>
      <xdr:row>90</xdr:row>
      <xdr:rowOff>238125</xdr:rowOff>
    </xdr:from>
    <xdr:ext cx="380999" cy="836930"/>
    <xdr:pic>
      <xdr:nvPicPr>
        <xdr:cNvPr id="149" name="Imagen 148">
          <a:extLst>
            <a:ext uri="{FF2B5EF4-FFF2-40B4-BE49-F238E27FC236}">
              <a16:creationId xmlns:a16="http://schemas.microsoft.com/office/drawing/2014/main" id="{6545002C-7668-4A54-A8BB-BC731BC13C1B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480" y="24698325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928688</xdr:colOff>
      <xdr:row>91</xdr:row>
      <xdr:rowOff>392906</xdr:rowOff>
    </xdr:from>
    <xdr:ext cx="360045" cy="836930"/>
    <xdr:pic>
      <xdr:nvPicPr>
        <xdr:cNvPr id="150" name="Imagen 149">
          <a:extLst>
            <a:ext uri="{FF2B5EF4-FFF2-40B4-BE49-F238E27FC236}">
              <a16:creationId xmlns:a16="http://schemas.microsoft.com/office/drawing/2014/main" id="{997E2E23-0B01-45A5-9492-D8FA1115E0CC}"/>
            </a:ext>
          </a:extLst>
        </xdr:cNvPr>
        <xdr:cNvPicPr/>
      </xdr:nvPicPr>
      <xdr:blipFill>
        <a:blip xmlns:r="http://schemas.openxmlformats.org/officeDocument/2006/relationships" r:embed="rId5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5313" y="25196006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Junio%202026\BE%20Junio%202026\V.%20Resumenes%20Registros\Res&#250;menes%20Estad&#237;sticos%20-%20Junio%202026.xlsx" TargetMode="External"/><Relationship Id="rId1" Type="http://schemas.openxmlformats.org/officeDocument/2006/relationships/externalLinkPath" Target="/Junio%202026/BE%20Junio%202026/V.%20Resumenes%20Registros/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1">
          <cell r="O61" t="str">
            <v>Total</v>
          </cell>
        </row>
        <row r="62">
          <cell r="L62" t="str">
            <v>Prevenir para proteger</v>
          </cell>
          <cell r="O62">
            <v>648</v>
          </cell>
        </row>
        <row r="63">
          <cell r="L63" t="str">
            <v>UGEL / DRE / GRE</v>
          </cell>
          <cell r="O63">
            <v>519</v>
          </cell>
        </row>
        <row r="64">
          <cell r="L64" t="str">
            <v>Colectivos juveniles</v>
          </cell>
          <cell r="O64">
            <v>40</v>
          </cell>
        </row>
        <row r="86">
          <cell r="D86" t="str">
            <v>Mujer</v>
          </cell>
          <cell r="E86" t="str">
            <v>Hombre</v>
          </cell>
        </row>
        <row r="92">
          <cell r="D92">
            <v>18859</v>
          </cell>
          <cell r="E92">
            <v>9680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3BB7-AB6A-49CB-BAD5-48C5446A5F9E}">
  <sheetPr>
    <tabColor theme="1" tint="0.14999847407452621"/>
  </sheetPr>
  <dimension ref="A1:CI181"/>
  <sheetViews>
    <sheetView showGridLines="0" tabSelected="1" view="pageBreakPreview" zoomScale="80" zoomScaleNormal="80" zoomScaleSheetLayoutView="80" workbookViewId="0">
      <selection activeCell="A400" sqref="A400"/>
    </sheetView>
  </sheetViews>
  <sheetFormatPr baseColWidth="10" defaultColWidth="11.42578125" defaultRowHeight="16.5" x14ac:dyDescent="0.3"/>
  <cols>
    <col min="1" max="1" width="1.5703125" style="2" customWidth="1"/>
    <col min="2" max="2" width="13.28515625" style="2" customWidth="1"/>
    <col min="3" max="3" width="11.28515625" style="2" customWidth="1"/>
    <col min="4" max="4" width="11.42578125" style="2" customWidth="1"/>
    <col min="5" max="5" width="13.5703125" style="2" customWidth="1"/>
    <col min="6" max="6" width="14.28515625" style="2" customWidth="1"/>
    <col min="7" max="7" width="15.28515625" style="2" customWidth="1"/>
    <col min="8" max="10" width="14.28515625" style="2" customWidth="1"/>
    <col min="11" max="11" width="11.5703125" style="2" customWidth="1"/>
    <col min="12" max="12" width="11.28515625" style="2" customWidth="1"/>
    <col min="13" max="13" width="15.42578125" style="2" customWidth="1"/>
    <col min="14" max="14" width="16.42578125" style="2" customWidth="1"/>
    <col min="15" max="15" width="14.7109375" style="2" customWidth="1"/>
    <col min="16" max="16" width="12.7109375" style="2" customWidth="1"/>
    <col min="17" max="17" width="12.42578125" style="2" customWidth="1"/>
    <col min="18" max="18" width="11.140625" style="2" customWidth="1"/>
    <col min="19" max="19" width="2.28515625" style="2" customWidth="1"/>
    <col min="20" max="21" width="13.28515625" style="2" customWidth="1"/>
    <col min="22" max="22" width="13" style="2" customWidth="1"/>
    <col min="23" max="23" width="13" style="5" customWidth="1"/>
    <col min="24" max="24" width="10.7109375" style="5" bestFit="1" customWidth="1"/>
    <col min="25" max="25" width="7.5703125" style="5" bestFit="1" customWidth="1"/>
    <col min="26" max="26" width="8.7109375" style="5" bestFit="1" customWidth="1"/>
    <col min="27" max="27" width="10.7109375" style="5" bestFit="1" customWidth="1"/>
    <col min="28" max="28" width="7.5703125" style="5" bestFit="1" customWidth="1"/>
    <col min="29" max="29" width="8.7109375" style="5" bestFit="1" customWidth="1"/>
    <col min="30" max="30" width="10.7109375" style="5" bestFit="1" customWidth="1"/>
    <col min="31" max="31" width="7.5703125" style="5" bestFit="1" customWidth="1"/>
    <col min="32" max="32" width="8.7109375" style="5" bestFit="1" customWidth="1"/>
    <col min="33" max="33" width="10.7109375" style="5" bestFit="1" customWidth="1"/>
    <col min="34" max="34" width="7.5703125" style="5" bestFit="1" customWidth="1"/>
    <col min="35" max="35" width="8.7109375" style="5" bestFit="1" customWidth="1"/>
    <col min="36" max="36" width="10.7109375" style="5" bestFit="1" customWidth="1"/>
    <col min="37" max="37" width="7.5703125" style="5" bestFit="1" customWidth="1"/>
    <col min="38" max="38" width="7" style="5" bestFit="1" customWidth="1"/>
    <col min="39" max="39" width="10.7109375" style="5" bestFit="1" customWidth="1"/>
    <col min="40" max="40" width="7.5703125" style="5" bestFit="1" customWidth="1"/>
    <col min="41" max="41" width="7" style="5" bestFit="1" customWidth="1"/>
    <col min="42" max="42" width="10.7109375" style="5" bestFit="1" customWidth="1"/>
    <col min="43" max="43" width="7.5703125" style="5" bestFit="1" customWidth="1"/>
    <col min="44" max="44" width="7" style="5" bestFit="1" customWidth="1"/>
    <col min="45" max="45" width="10.7109375" style="5" bestFit="1" customWidth="1"/>
    <col min="46" max="46" width="7.5703125" style="5" bestFit="1" customWidth="1"/>
    <col min="47" max="47" width="7" style="5" bestFit="1" customWidth="1"/>
    <col min="48" max="48" width="10.7109375" style="5" bestFit="1" customWidth="1"/>
    <col min="49" max="49" width="7.5703125" style="5" bestFit="1" customWidth="1"/>
    <col min="50" max="50" width="7" style="5" bestFit="1" customWidth="1"/>
    <col min="51" max="51" width="10.7109375" style="5" bestFit="1" customWidth="1"/>
    <col min="52" max="52" width="7.5703125" style="5" bestFit="1" customWidth="1"/>
    <col min="53" max="53" width="7" style="5" bestFit="1" customWidth="1"/>
    <col min="54" max="16384" width="11.42578125" style="2"/>
  </cols>
  <sheetData>
    <row r="1" spans="2:53" x14ac:dyDescent="0.3">
      <c r="B1" s="1"/>
      <c r="I1" s="3"/>
      <c r="L1" s="3"/>
      <c r="Q1" s="3"/>
      <c r="U1" s="3"/>
      <c r="W1" s="4"/>
      <c r="Z1" s="4"/>
      <c r="AC1" s="4"/>
      <c r="AF1" s="4"/>
      <c r="AI1" s="4"/>
    </row>
    <row r="3" spans="2:53" x14ac:dyDescent="0.3">
      <c r="M3" s="6"/>
    </row>
    <row r="4" spans="2:53" ht="40.5" customHeight="1" x14ac:dyDescent="0.3"/>
    <row r="5" spans="2:53" ht="12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2:53" s="13" customFormat="1" ht="38.450000000000003" customHeight="1" x14ac:dyDescent="0.3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10"/>
      <c r="U6" s="10"/>
      <c r="V6" s="10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2:53" ht="27.75" customHeight="1" x14ac:dyDescent="0.3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  <c r="T7" s="15"/>
      <c r="U7" s="15"/>
      <c r="V7" s="15"/>
      <c r="W7" s="11"/>
    </row>
    <row r="8" spans="2:53" ht="11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6"/>
      <c r="U8" s="16"/>
      <c r="V8" s="16"/>
      <c r="W8" s="11"/>
    </row>
    <row r="9" spans="2:53" ht="17.45" customHeight="1" x14ac:dyDescent="0.3"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8"/>
      <c r="T9" s="16"/>
      <c r="U9" s="16"/>
      <c r="V9" s="16"/>
      <c r="W9" s="11"/>
    </row>
    <row r="10" spans="2:53" ht="15.6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  <c r="T10" s="8"/>
      <c r="U10" s="8"/>
      <c r="V10" s="8"/>
      <c r="W10" s="18"/>
    </row>
    <row r="11" spans="2:53" ht="7.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  <c r="T11" s="8"/>
      <c r="U11" s="8"/>
      <c r="V11" s="8"/>
      <c r="W11" s="18"/>
    </row>
    <row r="12" spans="2:53" ht="7.1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  <c r="T12" s="8"/>
      <c r="U12" s="8"/>
      <c r="V12" s="8"/>
      <c r="W12" s="18"/>
    </row>
    <row r="13" spans="2:53" ht="18" customHeight="1" x14ac:dyDescent="0.3"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5" spans="2:53" ht="9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</row>
    <row r="16" spans="2:53" ht="36.6" customHeight="1" x14ac:dyDescent="0.3">
      <c r="C16" s="21"/>
      <c r="D16" s="21"/>
      <c r="E16" s="21"/>
      <c r="F16" s="22" t="s">
        <v>3</v>
      </c>
      <c r="G16" s="22"/>
      <c r="H16" s="22"/>
      <c r="I16" s="22"/>
      <c r="J16" s="22"/>
      <c r="K16" s="23" t="s">
        <v>4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0"/>
    </row>
    <row r="17" spans="2:23" ht="27" customHeight="1" x14ac:dyDescent="0.3">
      <c r="B17" s="23"/>
      <c r="C17" s="23"/>
      <c r="D17" s="23"/>
      <c r="E17" s="23"/>
      <c r="F17" s="23"/>
      <c r="G17" s="23"/>
      <c r="H17" s="23"/>
      <c r="L17" s="23"/>
      <c r="M17" s="23"/>
      <c r="R17" s="23"/>
      <c r="S17" s="23"/>
      <c r="T17" s="23"/>
      <c r="U17" s="23"/>
      <c r="V17" s="23"/>
      <c r="W17" s="20"/>
    </row>
    <row r="18" spans="2:23" ht="21" customHeight="1" x14ac:dyDescent="0.3">
      <c r="B18" s="24" t="s">
        <v>5</v>
      </c>
      <c r="C18" s="25" t="s">
        <v>6</v>
      </c>
      <c r="D18" s="26"/>
      <c r="E18" s="23"/>
      <c r="F18" s="23"/>
      <c r="G18" s="23"/>
      <c r="H18" s="23"/>
      <c r="M18" s="26" t="s">
        <v>7</v>
      </c>
      <c r="N18" s="24"/>
      <c r="O18" s="25" t="s">
        <v>6</v>
      </c>
      <c r="P18" s="26"/>
      <c r="Q18" s="27"/>
      <c r="R18" s="27"/>
      <c r="S18" s="23"/>
      <c r="T18" s="23"/>
      <c r="U18" s="23"/>
      <c r="V18" s="23"/>
      <c r="W18" s="20"/>
    </row>
    <row r="19" spans="2:23" ht="21" customHeight="1" x14ac:dyDescent="0.3">
      <c r="B19" s="24"/>
      <c r="C19" s="25"/>
      <c r="D19" s="26"/>
      <c r="E19" s="23"/>
      <c r="F19" s="23"/>
      <c r="G19" s="23"/>
      <c r="H19" s="23"/>
      <c r="M19" s="26"/>
      <c r="N19" s="24"/>
      <c r="O19" s="25"/>
      <c r="P19" s="26"/>
      <c r="R19" s="23"/>
      <c r="S19" s="23"/>
      <c r="T19" s="23"/>
      <c r="U19" s="23"/>
      <c r="V19" s="23"/>
      <c r="W19" s="20"/>
    </row>
    <row r="20" spans="2:23" ht="21" customHeight="1" x14ac:dyDescent="0.3">
      <c r="B20" s="28" t="s">
        <v>8</v>
      </c>
      <c r="C20" s="29">
        <v>4</v>
      </c>
      <c r="D20" s="29"/>
      <c r="E20" s="23"/>
      <c r="F20" s="23"/>
      <c r="G20" s="23"/>
      <c r="H20" s="23"/>
      <c r="M20" s="30" t="s">
        <v>9</v>
      </c>
      <c r="N20" s="30"/>
      <c r="O20" s="31">
        <v>94</v>
      </c>
      <c r="P20" s="31"/>
      <c r="R20" s="23"/>
      <c r="S20" s="23"/>
      <c r="T20" s="23"/>
      <c r="U20" s="23"/>
      <c r="V20" s="23"/>
      <c r="W20" s="20"/>
    </row>
    <row r="21" spans="2:23" ht="21" customHeight="1" x14ac:dyDescent="0.3">
      <c r="B21" s="28" t="s">
        <v>10</v>
      </c>
      <c r="C21" s="29">
        <v>81</v>
      </c>
      <c r="D21" s="29"/>
      <c r="E21" s="23"/>
      <c r="F21" s="23"/>
      <c r="G21" s="23"/>
      <c r="H21" s="23"/>
      <c r="M21" s="30" t="s">
        <v>11</v>
      </c>
      <c r="N21" s="30"/>
      <c r="O21" s="31">
        <v>86</v>
      </c>
      <c r="P21" s="31"/>
      <c r="R21" s="23"/>
      <c r="S21" s="23"/>
      <c r="T21" s="23"/>
      <c r="U21" s="23"/>
      <c r="V21" s="32"/>
      <c r="W21" s="32"/>
    </row>
    <row r="22" spans="2:23" ht="21" customHeight="1" x14ac:dyDescent="0.3">
      <c r="B22" s="28" t="s">
        <v>12</v>
      </c>
      <c r="C22" s="29">
        <v>163</v>
      </c>
      <c r="D22" s="29"/>
      <c r="E22" s="23"/>
      <c r="F22" s="23"/>
      <c r="G22" s="23"/>
      <c r="H22" s="23"/>
      <c r="M22" s="30" t="s">
        <v>13</v>
      </c>
      <c r="N22" s="30"/>
      <c r="O22" s="31">
        <v>36</v>
      </c>
      <c r="P22" s="31"/>
      <c r="R22" s="23"/>
      <c r="S22" s="23"/>
      <c r="T22" s="23"/>
      <c r="U22" s="23"/>
      <c r="V22" s="32"/>
      <c r="W22" s="32"/>
    </row>
    <row r="23" spans="2:23" ht="21" customHeight="1" x14ac:dyDescent="0.3">
      <c r="B23" s="28" t="s">
        <v>14</v>
      </c>
      <c r="C23" s="29">
        <v>437</v>
      </c>
      <c r="D23" s="29"/>
      <c r="E23" s="23"/>
      <c r="F23" s="23"/>
      <c r="G23" s="23"/>
      <c r="H23" s="23"/>
      <c r="M23" s="30" t="s">
        <v>15</v>
      </c>
      <c r="N23" s="30"/>
      <c r="O23" s="31">
        <v>191</v>
      </c>
      <c r="P23" s="31"/>
      <c r="R23" s="23"/>
      <c r="S23" s="23"/>
      <c r="T23" s="23"/>
      <c r="U23" s="23"/>
      <c r="V23" s="32"/>
      <c r="W23" s="32"/>
    </row>
    <row r="24" spans="2:23" ht="21" customHeight="1" thickBot="1" x14ac:dyDescent="0.35">
      <c r="B24" s="28" t="s">
        <v>16</v>
      </c>
      <c r="C24" s="29">
        <v>522</v>
      </c>
      <c r="D24" s="29"/>
      <c r="E24" s="23"/>
      <c r="F24" s="23"/>
      <c r="G24" s="23"/>
      <c r="H24" s="23"/>
      <c r="M24" s="30" t="s">
        <v>17</v>
      </c>
      <c r="N24" s="30"/>
      <c r="O24" s="31">
        <v>38</v>
      </c>
      <c r="P24" s="31"/>
      <c r="R24" s="23"/>
      <c r="S24" s="23"/>
      <c r="T24" s="23"/>
      <c r="U24" s="23"/>
      <c r="V24" s="32"/>
      <c r="W24" s="32"/>
    </row>
    <row r="25" spans="2:23" ht="21" customHeight="1" x14ac:dyDescent="0.3">
      <c r="B25" s="33" t="s">
        <v>6</v>
      </c>
      <c r="C25" s="34">
        <f>SUM(C20:C24)</f>
        <v>1207</v>
      </c>
      <c r="D25" s="34"/>
      <c r="E25" s="23"/>
      <c r="F25" s="23"/>
      <c r="G25" s="23"/>
      <c r="H25" s="23"/>
      <c r="M25" s="30" t="s">
        <v>18</v>
      </c>
      <c r="N25" s="30"/>
      <c r="O25" s="31">
        <v>55</v>
      </c>
      <c r="P25" s="31"/>
      <c r="R25" s="23"/>
      <c r="S25" s="23"/>
      <c r="T25" s="23"/>
      <c r="U25" s="23"/>
      <c r="V25" s="32"/>
      <c r="W25" s="32"/>
    </row>
    <row r="26" spans="2:23" ht="21" customHeight="1" x14ac:dyDescent="0.3">
      <c r="B26" s="6"/>
      <c r="C26" s="6"/>
      <c r="D26" s="6"/>
      <c r="E26" s="23"/>
      <c r="F26" s="23"/>
      <c r="G26" s="23"/>
      <c r="H26" s="23"/>
      <c r="J26" s="6"/>
      <c r="K26" s="6"/>
      <c r="M26" s="30" t="s">
        <v>19</v>
      </c>
      <c r="N26" s="30"/>
      <c r="O26" s="31">
        <v>19</v>
      </c>
      <c r="P26" s="31"/>
      <c r="R26" s="23"/>
      <c r="S26" s="23"/>
      <c r="T26" s="23"/>
      <c r="U26" s="23"/>
      <c r="V26" s="32"/>
      <c r="W26" s="32"/>
    </row>
    <row r="27" spans="2:23" ht="21" customHeight="1" x14ac:dyDescent="0.3">
      <c r="B27" s="6"/>
      <c r="C27" s="6"/>
      <c r="D27" s="6"/>
      <c r="E27" s="23"/>
      <c r="F27" s="23"/>
      <c r="G27" s="23"/>
      <c r="H27" s="23"/>
      <c r="I27" s="23"/>
      <c r="J27" s="23"/>
      <c r="K27" s="23"/>
      <c r="M27" s="30" t="s">
        <v>20</v>
      </c>
      <c r="N27" s="30"/>
      <c r="O27" s="31">
        <v>88</v>
      </c>
      <c r="P27" s="31"/>
      <c r="R27" s="23"/>
      <c r="S27" s="23"/>
      <c r="T27" s="23"/>
      <c r="U27" s="23"/>
      <c r="V27" s="32"/>
      <c r="W27" s="32"/>
    </row>
    <row r="28" spans="2:23" ht="21" customHeight="1" x14ac:dyDescent="0.3">
      <c r="B28" s="6"/>
      <c r="C28" s="6"/>
      <c r="D28" s="6"/>
      <c r="E28" s="23"/>
      <c r="F28" s="23"/>
      <c r="G28" s="23"/>
      <c r="H28" s="23"/>
      <c r="I28" s="23"/>
      <c r="J28" s="23"/>
      <c r="K28" s="23"/>
      <c r="M28" s="30" t="s">
        <v>21</v>
      </c>
      <c r="N28" s="30"/>
      <c r="O28" s="31">
        <v>37</v>
      </c>
      <c r="P28" s="31"/>
      <c r="R28" s="23"/>
      <c r="S28" s="23"/>
      <c r="T28" s="23"/>
      <c r="U28" s="23"/>
      <c r="V28" s="32"/>
      <c r="W28" s="32"/>
    </row>
    <row r="29" spans="2:23" ht="21" customHeight="1" x14ac:dyDescent="0.3">
      <c r="B29" s="6"/>
      <c r="C29" s="6"/>
      <c r="D29" s="6"/>
      <c r="E29" s="23"/>
      <c r="F29" s="23"/>
      <c r="G29" s="23"/>
      <c r="H29" s="23"/>
      <c r="I29" s="23"/>
      <c r="J29" s="6"/>
      <c r="K29" s="6"/>
      <c r="M29" s="30" t="s">
        <v>22</v>
      </c>
      <c r="N29" s="30"/>
      <c r="O29" s="31">
        <v>41</v>
      </c>
      <c r="P29" s="31"/>
      <c r="Q29" s="6"/>
      <c r="R29" s="23"/>
      <c r="S29" s="23"/>
      <c r="T29" s="23"/>
      <c r="U29" s="23"/>
      <c r="V29" s="32"/>
      <c r="W29" s="32"/>
    </row>
    <row r="30" spans="2:23" ht="21" customHeight="1" x14ac:dyDescent="0.3">
      <c r="B30" s="6"/>
      <c r="C30" s="6"/>
      <c r="D30" s="6"/>
      <c r="H30" s="23"/>
      <c r="I30" s="23"/>
      <c r="J30" s="6"/>
      <c r="K30" s="6"/>
      <c r="M30" s="30" t="s">
        <v>23</v>
      </c>
      <c r="N30" s="30"/>
      <c r="O30" s="31">
        <v>59</v>
      </c>
      <c r="P30" s="31"/>
      <c r="Q30" s="6"/>
      <c r="R30" s="23"/>
      <c r="S30" s="23"/>
      <c r="T30" s="23"/>
      <c r="U30" s="23"/>
      <c r="V30" s="32"/>
      <c r="W30" s="32"/>
    </row>
    <row r="31" spans="2:23" ht="21" customHeight="1" x14ac:dyDescent="0.3">
      <c r="B31" s="6"/>
      <c r="C31" s="6"/>
      <c r="D31" s="6"/>
      <c r="H31" s="23"/>
      <c r="J31" s="6"/>
      <c r="K31" s="6"/>
      <c r="M31" s="30" t="s">
        <v>24</v>
      </c>
      <c r="N31" s="30"/>
      <c r="O31" s="31">
        <v>83</v>
      </c>
      <c r="P31" s="31"/>
      <c r="Q31" s="6"/>
      <c r="T31" s="23"/>
      <c r="U31" s="23"/>
      <c r="V31" s="32"/>
      <c r="W31" s="32"/>
    </row>
    <row r="32" spans="2:23" ht="21" customHeight="1" x14ac:dyDescent="0.3">
      <c r="B32" s="6"/>
      <c r="C32" s="6"/>
      <c r="D32" s="6"/>
      <c r="H32" s="23"/>
      <c r="J32" s="6"/>
      <c r="K32" s="6"/>
      <c r="M32" s="30" t="s">
        <v>25</v>
      </c>
      <c r="N32" s="30"/>
      <c r="O32" s="31">
        <v>12</v>
      </c>
      <c r="P32" s="31"/>
      <c r="Q32" s="6"/>
      <c r="T32" s="23"/>
      <c r="U32" s="23"/>
      <c r="V32" s="32"/>
      <c r="W32" s="32"/>
    </row>
    <row r="33" spans="3:23" ht="21" customHeight="1" x14ac:dyDescent="0.3">
      <c r="H33" s="23"/>
      <c r="J33" s="6"/>
      <c r="K33" s="6"/>
      <c r="M33" s="30" t="s">
        <v>26</v>
      </c>
      <c r="N33" s="30"/>
      <c r="O33" s="31">
        <v>9</v>
      </c>
      <c r="P33" s="31"/>
      <c r="Q33" s="6"/>
      <c r="T33" s="23"/>
      <c r="U33" s="23"/>
      <c r="V33" s="32"/>
      <c r="W33" s="32"/>
    </row>
    <row r="34" spans="3:23" ht="21" customHeight="1" x14ac:dyDescent="0.3">
      <c r="H34" s="23"/>
      <c r="J34" s="6"/>
      <c r="K34" s="6"/>
      <c r="M34" s="30" t="s">
        <v>27</v>
      </c>
      <c r="N34" s="30"/>
      <c r="O34" s="31">
        <v>35</v>
      </c>
      <c r="P34" s="31"/>
      <c r="Q34" s="6"/>
      <c r="T34" s="23"/>
      <c r="U34" s="23"/>
      <c r="V34" s="32"/>
      <c r="W34" s="32"/>
    </row>
    <row r="35" spans="3:23" ht="21" customHeight="1" x14ac:dyDescent="0.3">
      <c r="H35" s="23"/>
      <c r="J35" s="6"/>
      <c r="K35" s="6"/>
      <c r="M35" s="30" t="s">
        <v>28</v>
      </c>
      <c r="N35" s="30"/>
      <c r="O35" s="31">
        <v>19</v>
      </c>
      <c r="P35" s="31"/>
      <c r="Q35" s="6"/>
      <c r="T35" s="23"/>
      <c r="U35" s="23"/>
      <c r="V35" s="32"/>
      <c r="W35" s="32"/>
    </row>
    <row r="36" spans="3:23" ht="21" customHeight="1" x14ac:dyDescent="0.3">
      <c r="H36" s="23"/>
      <c r="J36" s="6"/>
      <c r="K36" s="6"/>
      <c r="M36" s="30" t="s">
        <v>29</v>
      </c>
      <c r="N36" s="30"/>
      <c r="O36" s="31">
        <v>21</v>
      </c>
      <c r="P36" s="31"/>
      <c r="Q36" s="6"/>
      <c r="T36" s="23"/>
      <c r="U36" s="23"/>
      <c r="V36" s="32"/>
      <c r="W36" s="32"/>
    </row>
    <row r="37" spans="3:23" ht="21" customHeight="1" x14ac:dyDescent="0.3">
      <c r="D37" s="35" t="s">
        <v>30</v>
      </c>
      <c r="E37" s="36" t="s">
        <v>31</v>
      </c>
      <c r="F37" s="37"/>
      <c r="G37" s="23"/>
      <c r="H37" s="23"/>
      <c r="J37" s="6"/>
      <c r="K37" s="6"/>
      <c r="M37" s="30" t="s">
        <v>32</v>
      </c>
      <c r="N37" s="30"/>
      <c r="O37" s="31">
        <v>9</v>
      </c>
      <c r="P37" s="31"/>
      <c r="Q37" s="6"/>
      <c r="R37" s="23"/>
      <c r="S37" s="23"/>
      <c r="T37" s="23"/>
      <c r="U37" s="23"/>
      <c r="V37" s="32"/>
      <c r="W37" s="32"/>
    </row>
    <row r="38" spans="3:23" ht="21" customHeight="1" x14ac:dyDescent="0.3">
      <c r="D38" s="38"/>
      <c r="E38" s="39" t="s">
        <v>33</v>
      </c>
      <c r="F38" s="40"/>
      <c r="M38" s="30" t="s">
        <v>34</v>
      </c>
      <c r="N38" s="30"/>
      <c r="O38" s="31">
        <v>25</v>
      </c>
      <c r="P38" s="31"/>
      <c r="R38" s="23"/>
      <c r="S38" s="23"/>
      <c r="T38" s="23"/>
      <c r="U38" s="23"/>
      <c r="V38" s="32"/>
      <c r="W38" s="32"/>
    </row>
    <row r="39" spans="3:23" ht="21" customHeight="1" x14ac:dyDescent="0.3">
      <c r="D39" s="41"/>
      <c r="E39" s="39" t="s">
        <v>35</v>
      </c>
      <c r="F39" s="42"/>
      <c r="M39" s="30" t="s">
        <v>36</v>
      </c>
      <c r="N39" s="30"/>
      <c r="O39" s="31">
        <v>16</v>
      </c>
      <c r="P39" s="31"/>
      <c r="R39" s="23"/>
      <c r="S39" s="23"/>
      <c r="T39" s="23"/>
      <c r="U39" s="23"/>
      <c r="V39" s="32"/>
      <c r="W39" s="32"/>
    </row>
    <row r="40" spans="3:23" ht="21" customHeight="1" x14ac:dyDescent="0.3">
      <c r="D40" s="43"/>
      <c r="E40" s="39" t="s">
        <v>37</v>
      </c>
      <c r="F40" s="42"/>
      <c r="J40" s="44"/>
      <c r="K40" s="44"/>
      <c r="M40" s="30" t="s">
        <v>38</v>
      </c>
      <c r="N40" s="30"/>
      <c r="O40" s="31">
        <v>34</v>
      </c>
      <c r="P40" s="31"/>
      <c r="Q40" s="44"/>
      <c r="R40" s="44"/>
      <c r="S40" s="23"/>
      <c r="T40" s="23"/>
      <c r="U40" s="23"/>
      <c r="V40" s="32"/>
      <c r="W40" s="32"/>
    </row>
    <row r="41" spans="3:23" ht="21" customHeight="1" x14ac:dyDescent="0.3">
      <c r="D41" s="45"/>
      <c r="E41" s="39" t="s">
        <v>39</v>
      </c>
      <c r="F41" s="42"/>
      <c r="J41" s="44"/>
      <c r="K41" s="44"/>
      <c r="M41" s="30" t="s">
        <v>40</v>
      </c>
      <c r="N41" s="30"/>
      <c r="O41" s="31">
        <v>50</v>
      </c>
      <c r="P41" s="31"/>
      <c r="Q41" s="44"/>
      <c r="R41" s="44"/>
      <c r="S41" s="23"/>
      <c r="T41" s="23"/>
      <c r="U41" s="23"/>
      <c r="V41" s="32"/>
      <c r="W41" s="32"/>
    </row>
    <row r="42" spans="3:23" ht="21" customHeight="1" x14ac:dyDescent="0.3">
      <c r="D42" s="46"/>
      <c r="E42" s="39" t="s">
        <v>41</v>
      </c>
      <c r="F42" s="42"/>
      <c r="J42" s="44"/>
      <c r="K42" s="44"/>
      <c r="M42" s="30" t="s">
        <v>42</v>
      </c>
      <c r="N42" s="30"/>
      <c r="O42" s="31">
        <v>82</v>
      </c>
      <c r="P42" s="31"/>
      <c r="Q42" s="44"/>
      <c r="R42" s="44"/>
      <c r="S42" s="23"/>
      <c r="T42" s="23"/>
      <c r="U42" s="23"/>
      <c r="V42" s="32"/>
      <c r="W42" s="32"/>
    </row>
    <row r="43" spans="3:23" ht="21" customHeight="1" x14ac:dyDescent="0.3">
      <c r="D43" s="47"/>
      <c r="E43" s="39" t="s">
        <v>43</v>
      </c>
      <c r="F43" s="42"/>
      <c r="J43" s="44"/>
      <c r="K43" s="44"/>
      <c r="M43" s="30" t="s">
        <v>44</v>
      </c>
      <c r="N43" s="30"/>
      <c r="O43" s="31">
        <v>18</v>
      </c>
      <c r="P43" s="31"/>
      <c r="Q43" s="44"/>
      <c r="R43" s="44"/>
      <c r="S43" s="23"/>
      <c r="T43" s="23"/>
      <c r="U43" s="23"/>
      <c r="V43" s="32"/>
      <c r="W43" s="32"/>
    </row>
    <row r="44" spans="3:23" ht="21" customHeight="1" x14ac:dyDescent="0.3">
      <c r="C44"/>
      <c r="D44"/>
      <c r="E44"/>
      <c r="F44"/>
      <c r="G44"/>
      <c r="J44" s="44"/>
      <c r="K44" s="44"/>
      <c r="M44" s="30" t="s">
        <v>45</v>
      </c>
      <c r="N44" s="30"/>
      <c r="O44" s="31">
        <v>19</v>
      </c>
      <c r="P44" s="31"/>
      <c r="Q44" s="44"/>
      <c r="R44" s="44"/>
      <c r="S44" s="23"/>
      <c r="T44" s="23"/>
      <c r="U44" s="23"/>
      <c r="V44" s="32"/>
      <c r="W44" s="32"/>
    </row>
    <row r="45" spans="3:23" ht="21" customHeight="1" thickBot="1" x14ac:dyDescent="0.35">
      <c r="C45"/>
      <c r="D45"/>
      <c r="E45"/>
      <c r="F45"/>
      <c r="G45"/>
      <c r="J45" s="44"/>
      <c r="K45" s="44"/>
      <c r="M45" s="30" t="s">
        <v>46</v>
      </c>
      <c r="N45" s="30"/>
      <c r="O45" s="31">
        <v>31</v>
      </c>
      <c r="P45" s="31"/>
      <c r="Q45" s="44"/>
      <c r="R45" s="44"/>
      <c r="S45" s="23"/>
      <c r="T45" s="23"/>
      <c r="U45" s="23"/>
      <c r="V45" s="32"/>
      <c r="W45" s="32"/>
    </row>
    <row r="46" spans="3:23" ht="21" customHeight="1" x14ac:dyDescent="0.3">
      <c r="J46" s="44"/>
      <c r="K46" s="44"/>
      <c r="M46" s="33" t="s">
        <v>6</v>
      </c>
      <c r="N46" s="48"/>
      <c r="O46" s="34">
        <f>SUM(O20:O45)</f>
        <v>1207</v>
      </c>
      <c r="P46" s="34"/>
      <c r="Q46" s="44"/>
      <c r="R46" s="44"/>
      <c r="S46" s="23"/>
      <c r="T46" s="23"/>
      <c r="U46" s="23"/>
      <c r="V46" s="32"/>
      <c r="W46" s="32"/>
    </row>
    <row r="47" spans="3:23" ht="15.6" customHeight="1" x14ac:dyDescent="0.3">
      <c r="J47" s="44"/>
      <c r="K47" s="44"/>
      <c r="L47" s="44"/>
      <c r="M47" s="44"/>
      <c r="N47" s="44"/>
      <c r="O47" s="44"/>
      <c r="P47" s="44"/>
      <c r="Q47" s="44"/>
      <c r="R47" s="44"/>
      <c r="S47" s="23"/>
      <c r="T47" s="23"/>
      <c r="U47" s="23"/>
      <c r="V47" s="23"/>
      <c r="W47" s="20"/>
    </row>
    <row r="48" spans="3:23" ht="28.5" customHeight="1" x14ac:dyDescent="0.3">
      <c r="P48" s="44"/>
    </row>
    <row r="49" spans="2:23" ht="28.5" customHeight="1" x14ac:dyDescent="0.3">
      <c r="E49" s="49"/>
      <c r="F49" s="49"/>
      <c r="M49" s="6"/>
      <c r="N49" s="6"/>
      <c r="O49" s="6"/>
      <c r="P49" s="44" t="s">
        <v>6</v>
      </c>
    </row>
    <row r="50" spans="2:23" ht="28.5" customHeight="1" x14ac:dyDescent="0.3">
      <c r="B50" s="50" t="s">
        <v>47</v>
      </c>
      <c r="C50" s="26" t="s">
        <v>48</v>
      </c>
      <c r="D50" s="26"/>
      <c r="E50" s="26"/>
      <c r="F50" s="26"/>
      <c r="G50" s="24"/>
      <c r="H50" s="51" t="s">
        <v>6</v>
      </c>
      <c r="I50" s="52" t="s">
        <v>49</v>
      </c>
      <c r="L50" s="53" t="s">
        <v>50</v>
      </c>
      <c r="M50" s="54"/>
      <c r="N50" s="54"/>
      <c r="O50" s="55" t="s">
        <v>6</v>
      </c>
      <c r="P50" s="56" t="s">
        <v>49</v>
      </c>
    </row>
    <row r="51" spans="2:23" ht="26.25" customHeight="1" x14ac:dyDescent="0.3">
      <c r="B51" s="57" t="s">
        <v>51</v>
      </c>
      <c r="C51" s="58" t="s">
        <v>52</v>
      </c>
      <c r="D51" s="58"/>
      <c r="E51" s="58"/>
      <c r="F51" s="58"/>
      <c r="G51" s="58"/>
      <c r="H51" s="57">
        <v>16</v>
      </c>
      <c r="I51" s="59">
        <f>H51/$H$75</f>
        <v>1.3256006628003313E-2</v>
      </c>
      <c r="L51" s="60" t="s">
        <v>53</v>
      </c>
      <c r="M51" s="60"/>
      <c r="N51" s="60"/>
      <c r="O51" s="57">
        <v>896</v>
      </c>
      <c r="P51" s="59">
        <f>O51/$O$56</f>
        <v>0.74233637116818563</v>
      </c>
    </row>
    <row r="52" spans="2:23" ht="28.5" customHeight="1" x14ac:dyDescent="0.3">
      <c r="B52" s="57" t="s">
        <v>54</v>
      </c>
      <c r="C52" s="58" t="s">
        <v>55</v>
      </c>
      <c r="D52" s="58"/>
      <c r="E52" s="58"/>
      <c r="F52" s="58"/>
      <c r="G52" s="58"/>
      <c r="H52" s="57">
        <v>247</v>
      </c>
      <c r="I52" s="59">
        <f t="shared" ref="I52:I74" si="0">H52/$H$75</f>
        <v>0.20463960231980116</v>
      </c>
      <c r="J52" s="44"/>
      <c r="L52" s="61" t="s">
        <v>56</v>
      </c>
      <c r="M52" s="61"/>
      <c r="N52" s="61"/>
      <c r="O52" s="57">
        <v>27</v>
      </c>
      <c r="P52" s="59">
        <f>O52/$O$56</f>
        <v>2.2369511184755591E-2</v>
      </c>
      <c r="S52" s="23"/>
    </row>
    <row r="53" spans="2:23" ht="27.75" customHeight="1" x14ac:dyDescent="0.3">
      <c r="B53" s="57" t="s">
        <v>57</v>
      </c>
      <c r="C53" s="58" t="s">
        <v>58</v>
      </c>
      <c r="D53" s="58"/>
      <c r="E53" s="58"/>
      <c r="F53" s="58"/>
      <c r="G53" s="58"/>
      <c r="H53" s="57">
        <v>0</v>
      </c>
      <c r="I53" s="59">
        <f t="shared" si="0"/>
        <v>0</v>
      </c>
      <c r="L53" s="61" t="s">
        <v>59</v>
      </c>
      <c r="M53" s="61"/>
      <c r="N53" s="61"/>
      <c r="O53" s="57">
        <v>28</v>
      </c>
      <c r="P53" s="59">
        <f>O53/$O$56</f>
        <v>2.3198011599005801E-2</v>
      </c>
      <c r="S53" s="23"/>
    </row>
    <row r="54" spans="2:23" ht="23.45" customHeight="1" x14ac:dyDescent="0.3">
      <c r="B54" s="57" t="s">
        <v>60</v>
      </c>
      <c r="C54" s="58" t="s">
        <v>61</v>
      </c>
      <c r="D54" s="58"/>
      <c r="E54" s="58"/>
      <c r="F54" s="58"/>
      <c r="G54" s="58"/>
      <c r="H54" s="57">
        <v>49</v>
      </c>
      <c r="I54" s="59">
        <f t="shared" si="0"/>
        <v>4.059652029826015E-2</v>
      </c>
      <c r="L54" s="61" t="s">
        <v>62</v>
      </c>
      <c r="M54" s="61"/>
      <c r="N54" s="61"/>
      <c r="O54" s="57">
        <v>84</v>
      </c>
      <c r="P54" s="59">
        <f>O54/$O$56</f>
        <v>6.9594034797017396E-2</v>
      </c>
      <c r="S54" s="23"/>
    </row>
    <row r="55" spans="2:23" ht="23.45" customHeight="1" thickBot="1" x14ac:dyDescent="0.35">
      <c r="B55" s="57" t="s">
        <v>63</v>
      </c>
      <c r="C55" s="58" t="s">
        <v>64</v>
      </c>
      <c r="D55" s="58"/>
      <c r="E55" s="58"/>
      <c r="F55" s="58"/>
      <c r="G55" s="58"/>
      <c r="H55" s="57">
        <v>184</v>
      </c>
      <c r="I55" s="59">
        <f t="shared" si="0"/>
        <v>0.15244407622203812</v>
      </c>
      <c r="J55" s="6"/>
      <c r="L55" s="62" t="s">
        <v>65</v>
      </c>
      <c r="M55" s="62"/>
      <c r="N55" s="62"/>
      <c r="O55" s="57">
        <v>172</v>
      </c>
      <c r="P55" s="59">
        <f>O55/$O$56</f>
        <v>0.14250207125103562</v>
      </c>
      <c r="S55" s="23"/>
      <c r="V55" s="23"/>
      <c r="W55" s="20"/>
    </row>
    <row r="56" spans="2:23" ht="23.45" customHeight="1" x14ac:dyDescent="0.3">
      <c r="B56" s="57" t="s">
        <v>66</v>
      </c>
      <c r="C56" s="58" t="s">
        <v>67</v>
      </c>
      <c r="D56" s="58"/>
      <c r="E56" s="58"/>
      <c r="F56" s="58"/>
      <c r="G56" s="58"/>
      <c r="H56" s="57">
        <v>3</v>
      </c>
      <c r="I56" s="59">
        <f t="shared" si="0"/>
        <v>2.4855012427506215E-3</v>
      </c>
      <c r="J56" s="6"/>
      <c r="L56" s="63" t="s">
        <v>6</v>
      </c>
      <c r="M56" s="63"/>
      <c r="N56" s="63"/>
      <c r="O56" s="64">
        <f>SUM(O51:O55)</f>
        <v>1207</v>
      </c>
      <c r="P56" s="65">
        <f>SUM(P51:P55)</f>
        <v>1</v>
      </c>
      <c r="V56" s="23"/>
      <c r="W56" s="20"/>
    </row>
    <row r="57" spans="2:23" ht="23.45" customHeight="1" x14ac:dyDescent="0.3">
      <c r="B57" s="57" t="s">
        <v>68</v>
      </c>
      <c r="C57" s="58" t="s">
        <v>69</v>
      </c>
      <c r="D57" s="58"/>
      <c r="E57" s="58"/>
      <c r="F57" s="58"/>
      <c r="G57" s="58"/>
      <c r="H57" s="57">
        <v>42</v>
      </c>
      <c r="I57" s="59">
        <f t="shared" si="0"/>
        <v>3.4797017398508698E-2</v>
      </c>
      <c r="J57" s="6"/>
      <c r="V57" s="23"/>
      <c r="W57" s="20"/>
    </row>
    <row r="58" spans="2:23" ht="23.45" customHeight="1" x14ac:dyDescent="0.3">
      <c r="B58" s="57" t="s">
        <v>70</v>
      </c>
      <c r="C58" s="58" t="s">
        <v>71</v>
      </c>
      <c r="D58" s="58"/>
      <c r="E58" s="58"/>
      <c r="F58" s="58"/>
      <c r="G58" s="58"/>
      <c r="H58" s="57">
        <v>140</v>
      </c>
      <c r="I58" s="59">
        <f t="shared" si="0"/>
        <v>0.115990057995029</v>
      </c>
      <c r="J58" s="6"/>
      <c r="V58" s="23"/>
      <c r="W58" s="20"/>
    </row>
    <row r="59" spans="2:23" ht="23.45" customHeight="1" x14ac:dyDescent="0.3">
      <c r="B59" s="57" t="s">
        <v>72</v>
      </c>
      <c r="C59" s="58" t="s">
        <v>73</v>
      </c>
      <c r="D59" s="58"/>
      <c r="E59" s="58"/>
      <c r="F59" s="58"/>
      <c r="G59" s="58"/>
      <c r="H59" s="57">
        <v>248</v>
      </c>
      <c r="I59" s="59">
        <f t="shared" si="0"/>
        <v>0.20546810273405136</v>
      </c>
      <c r="J59" s="6"/>
      <c r="V59" s="23"/>
      <c r="W59" s="20"/>
    </row>
    <row r="60" spans="2:23" ht="23.45" customHeight="1" x14ac:dyDescent="0.3">
      <c r="B60" s="57" t="s">
        <v>74</v>
      </c>
      <c r="C60" s="58" t="s">
        <v>75</v>
      </c>
      <c r="D60" s="58"/>
      <c r="E60" s="58"/>
      <c r="F60" s="58"/>
      <c r="G60" s="58"/>
      <c r="H60" s="57">
        <v>0</v>
      </c>
      <c r="I60" s="59">
        <f t="shared" si="0"/>
        <v>0</v>
      </c>
      <c r="J60" s="6"/>
      <c r="V60" s="23"/>
      <c r="W60" s="20"/>
    </row>
    <row r="61" spans="2:23" ht="23.45" customHeight="1" x14ac:dyDescent="0.3">
      <c r="B61" s="57" t="s">
        <v>76</v>
      </c>
      <c r="C61" s="58" t="s">
        <v>77</v>
      </c>
      <c r="D61" s="58"/>
      <c r="E61" s="58"/>
      <c r="F61" s="58"/>
      <c r="G61" s="58"/>
      <c r="H61" s="57">
        <v>0</v>
      </c>
      <c r="I61" s="59">
        <f t="shared" si="0"/>
        <v>0</v>
      </c>
      <c r="J61" s="6"/>
      <c r="L61" s="50" t="s">
        <v>78</v>
      </c>
      <c r="M61" s="50"/>
      <c r="N61" s="50"/>
      <c r="O61" s="55" t="s">
        <v>6</v>
      </c>
      <c r="P61" s="56" t="s">
        <v>49</v>
      </c>
      <c r="V61" s="23"/>
      <c r="W61" s="20"/>
    </row>
    <row r="62" spans="2:23" ht="23.45" customHeight="1" x14ac:dyDescent="0.3">
      <c r="B62" s="57" t="s">
        <v>79</v>
      </c>
      <c r="C62" s="58" t="s">
        <v>80</v>
      </c>
      <c r="D62" s="58"/>
      <c r="E62" s="58"/>
      <c r="F62" s="58"/>
      <c r="G62" s="58"/>
      <c r="H62" s="57">
        <v>213</v>
      </c>
      <c r="I62" s="59">
        <f t="shared" si="0"/>
        <v>0.17647058823529413</v>
      </c>
      <c r="J62" s="6"/>
      <c r="L62" s="60" t="s">
        <v>81</v>
      </c>
      <c r="M62" s="60"/>
      <c r="N62" s="60"/>
      <c r="O62" s="57">
        <v>648</v>
      </c>
      <c r="P62" s="59">
        <f>O62/$O$56</f>
        <v>0.53686826843413427</v>
      </c>
      <c r="V62" s="23"/>
      <c r="W62" s="20"/>
    </row>
    <row r="63" spans="2:23" ht="23.45" customHeight="1" x14ac:dyDescent="0.3">
      <c r="B63" s="57" t="s">
        <v>82</v>
      </c>
      <c r="C63" s="58" t="s">
        <v>83</v>
      </c>
      <c r="D63" s="58"/>
      <c r="E63" s="58"/>
      <c r="F63" s="58"/>
      <c r="G63" s="58"/>
      <c r="H63" s="57">
        <v>22</v>
      </c>
      <c r="I63" s="59">
        <f t="shared" si="0"/>
        <v>1.8227009113504555E-2</v>
      </c>
      <c r="J63" s="6"/>
      <c r="L63" s="61" t="s">
        <v>84</v>
      </c>
      <c r="M63" s="61"/>
      <c r="N63" s="61"/>
      <c r="O63" s="57">
        <v>519</v>
      </c>
      <c r="P63" s="59">
        <f>O63/$O$56</f>
        <v>0.42999171499585748</v>
      </c>
      <c r="V63" s="23"/>
      <c r="W63" s="20"/>
    </row>
    <row r="64" spans="2:23" ht="23.45" customHeight="1" thickBot="1" x14ac:dyDescent="0.35">
      <c r="B64" s="57" t="s">
        <v>85</v>
      </c>
      <c r="C64" s="58" t="s">
        <v>86</v>
      </c>
      <c r="D64" s="58"/>
      <c r="E64" s="58"/>
      <c r="F64" s="58"/>
      <c r="G64" s="58"/>
      <c r="H64" s="57">
        <v>8</v>
      </c>
      <c r="I64" s="59">
        <f t="shared" si="0"/>
        <v>6.6280033140016566E-3</v>
      </c>
      <c r="J64" s="6"/>
      <c r="L64" s="61" t="s">
        <v>87</v>
      </c>
      <c r="M64" s="61"/>
      <c r="N64" s="61"/>
      <c r="O64" s="57">
        <v>40</v>
      </c>
      <c r="P64" s="59">
        <f>O64/$O$56</f>
        <v>3.3140016570008285E-2</v>
      </c>
      <c r="V64" s="23"/>
      <c r="W64" s="20"/>
    </row>
    <row r="65" spans="2:23" ht="23.45" customHeight="1" x14ac:dyDescent="0.3">
      <c r="B65" s="57" t="s">
        <v>88</v>
      </c>
      <c r="C65" s="58" t="s">
        <v>89</v>
      </c>
      <c r="D65" s="58"/>
      <c r="E65" s="58"/>
      <c r="F65" s="58"/>
      <c r="G65" s="58"/>
      <c r="H65" s="57">
        <v>14</v>
      </c>
      <c r="I65" s="59">
        <f t="shared" si="0"/>
        <v>1.15990057995029E-2</v>
      </c>
      <c r="J65" s="6"/>
      <c r="L65" s="66" t="s">
        <v>6</v>
      </c>
      <c r="M65" s="66"/>
      <c r="N65" s="66"/>
      <c r="O65" s="64">
        <f>SUM(O62:O64)</f>
        <v>1207</v>
      </c>
      <c r="P65" s="65">
        <f>SUM(P62:P64)</f>
        <v>1</v>
      </c>
      <c r="V65" s="23"/>
      <c r="W65" s="20"/>
    </row>
    <row r="66" spans="2:23" ht="23.45" customHeight="1" x14ac:dyDescent="0.3">
      <c r="B66" s="57" t="s">
        <v>90</v>
      </c>
      <c r="C66" s="58" t="s">
        <v>91</v>
      </c>
      <c r="D66" s="58"/>
      <c r="E66" s="58"/>
      <c r="F66" s="58"/>
      <c r="G66" s="58"/>
      <c r="H66" s="57">
        <v>2</v>
      </c>
      <c r="I66" s="59">
        <f t="shared" si="0"/>
        <v>1.6570008285004142E-3</v>
      </c>
      <c r="J66" s="6"/>
      <c r="L66" s="6"/>
      <c r="M66" s="6"/>
      <c r="N66" s="6"/>
      <c r="O66" s="6"/>
      <c r="P66" s="6"/>
      <c r="V66" s="23"/>
      <c r="W66" s="20"/>
    </row>
    <row r="67" spans="2:23" ht="23.45" customHeight="1" x14ac:dyDescent="0.3">
      <c r="B67" s="57" t="s">
        <v>92</v>
      </c>
      <c r="C67" s="58" t="s">
        <v>93</v>
      </c>
      <c r="D67" s="58"/>
      <c r="E67" s="58"/>
      <c r="F67" s="58"/>
      <c r="G67" s="58"/>
      <c r="H67" s="57">
        <v>1</v>
      </c>
      <c r="I67" s="59">
        <f t="shared" si="0"/>
        <v>8.2850041425020708E-4</v>
      </c>
      <c r="J67" s="6"/>
      <c r="V67" s="23"/>
      <c r="W67" s="20"/>
    </row>
    <row r="68" spans="2:23" ht="23.45" customHeight="1" x14ac:dyDescent="0.3">
      <c r="B68" s="57" t="s">
        <v>94</v>
      </c>
      <c r="C68" s="58" t="s">
        <v>95</v>
      </c>
      <c r="D68" s="58"/>
      <c r="E68" s="58"/>
      <c r="F68" s="58"/>
      <c r="G68" s="58"/>
      <c r="H68" s="57">
        <v>2</v>
      </c>
      <c r="I68" s="59">
        <f t="shared" si="0"/>
        <v>1.6570008285004142E-3</v>
      </c>
      <c r="J68" s="6"/>
      <c r="V68" s="23"/>
      <c r="W68" s="20"/>
    </row>
    <row r="69" spans="2:23" ht="23.45" customHeight="1" x14ac:dyDescent="0.3">
      <c r="B69" s="57" t="s">
        <v>96</v>
      </c>
      <c r="C69" s="58" t="s">
        <v>97</v>
      </c>
      <c r="D69" s="58"/>
      <c r="E69" s="58"/>
      <c r="F69" s="58"/>
      <c r="G69" s="58"/>
      <c r="H69" s="57">
        <v>5</v>
      </c>
      <c r="I69" s="59">
        <f t="shared" si="0"/>
        <v>4.1425020712510356E-3</v>
      </c>
      <c r="J69" s="6"/>
      <c r="S69" s="23"/>
      <c r="V69" s="23"/>
      <c r="W69" s="20"/>
    </row>
    <row r="70" spans="2:23" ht="23.45" customHeight="1" x14ac:dyDescent="0.3">
      <c r="B70" s="57" t="s">
        <v>98</v>
      </c>
      <c r="C70" s="58" t="s">
        <v>99</v>
      </c>
      <c r="D70" s="58"/>
      <c r="E70" s="58"/>
      <c r="F70" s="58"/>
      <c r="G70" s="58"/>
      <c r="H70" s="57">
        <v>3</v>
      </c>
      <c r="I70" s="59">
        <f t="shared" si="0"/>
        <v>2.4855012427506215E-3</v>
      </c>
      <c r="J70" s="6"/>
      <c r="S70" s="23"/>
      <c r="W70" s="20"/>
    </row>
    <row r="71" spans="2:23" ht="23.45" customHeight="1" x14ac:dyDescent="0.3">
      <c r="B71" s="57" t="s">
        <v>100</v>
      </c>
      <c r="C71" s="58" t="s">
        <v>101</v>
      </c>
      <c r="D71" s="58"/>
      <c r="E71" s="58"/>
      <c r="F71" s="58"/>
      <c r="G71" s="58"/>
      <c r="H71" s="57">
        <v>1</v>
      </c>
      <c r="I71" s="59">
        <f t="shared" si="0"/>
        <v>8.2850041425020708E-4</v>
      </c>
      <c r="J71" s="44"/>
      <c r="S71" s="23"/>
      <c r="W71" s="20"/>
    </row>
    <row r="72" spans="2:23" ht="23.45" customHeight="1" x14ac:dyDescent="0.3">
      <c r="B72" s="57" t="s">
        <v>102</v>
      </c>
      <c r="C72" s="58" t="s">
        <v>103</v>
      </c>
      <c r="D72" s="58"/>
      <c r="E72" s="58"/>
      <c r="F72" s="58"/>
      <c r="G72" s="58"/>
      <c r="H72" s="57">
        <v>0</v>
      </c>
      <c r="I72" s="59">
        <f t="shared" si="0"/>
        <v>0</v>
      </c>
    </row>
    <row r="73" spans="2:23" ht="23.45" customHeight="1" x14ac:dyDescent="0.3">
      <c r="B73" s="57" t="s">
        <v>104</v>
      </c>
      <c r="C73" s="58" t="s">
        <v>105</v>
      </c>
      <c r="D73" s="58"/>
      <c r="E73" s="58"/>
      <c r="F73" s="58"/>
      <c r="G73" s="58"/>
      <c r="H73" s="57">
        <v>6</v>
      </c>
      <c r="I73" s="59">
        <f t="shared" si="0"/>
        <v>4.9710024855012429E-3</v>
      </c>
    </row>
    <row r="74" spans="2:23" ht="23.45" customHeight="1" thickBot="1" x14ac:dyDescent="0.35">
      <c r="B74" s="57" t="s">
        <v>106</v>
      </c>
      <c r="C74" s="58" t="s">
        <v>107</v>
      </c>
      <c r="D74" s="58"/>
      <c r="E74" s="58"/>
      <c r="F74" s="58"/>
      <c r="G74" s="58"/>
      <c r="H74" s="57">
        <v>1</v>
      </c>
      <c r="I74" s="59">
        <f t="shared" si="0"/>
        <v>8.2850041425020708E-4</v>
      </c>
    </row>
    <row r="75" spans="2:23" x14ac:dyDescent="0.3">
      <c r="B75" s="33" t="s">
        <v>6</v>
      </c>
      <c r="C75" s="33"/>
      <c r="D75" s="33"/>
      <c r="E75" s="33"/>
      <c r="F75" s="33"/>
      <c r="G75" s="33"/>
      <c r="H75" s="67">
        <f>SUM(H51:H74)</f>
        <v>1207</v>
      </c>
      <c r="I75" s="65">
        <f>SUM(I51:I74)</f>
        <v>0.99999999999999989</v>
      </c>
      <c r="L75" s="6"/>
      <c r="M75" s="6"/>
      <c r="N75" s="6"/>
      <c r="O75" s="6"/>
      <c r="P75" s="6"/>
      <c r="Q75" s="6"/>
    </row>
    <row r="76" spans="2:23" x14ac:dyDescent="0.3">
      <c r="B76" s="6"/>
      <c r="C76" s="6"/>
      <c r="D76" s="6"/>
      <c r="E76" s="6"/>
      <c r="F76" s="6"/>
      <c r="G76" s="6"/>
      <c r="L76" s="6"/>
      <c r="M76" s="6"/>
      <c r="N76" s="6"/>
      <c r="O76" s="6"/>
      <c r="P76" s="6"/>
      <c r="Q76" s="6"/>
    </row>
    <row r="77" spans="2:23" ht="12.6" customHeight="1" x14ac:dyDescent="0.3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23"/>
      <c r="W77" s="20"/>
    </row>
    <row r="78" spans="2:23" s="5" customFormat="1" ht="9" customHeight="1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3" s="5" customFormat="1" ht="9" customHeight="1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3" s="5" customFormat="1" ht="12.6" customHeight="1" x14ac:dyDescent="0.25">
      <c r="B80" s="19" t="s">
        <v>108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</row>
    <row r="81" spans="2:23" s="5" customFormat="1" ht="27.75" customHeight="1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0"/>
    </row>
    <row r="82" spans="2:23" s="5" customFormat="1" ht="27.75" customHeight="1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0"/>
    </row>
    <row r="83" spans="2:23" s="5" customFormat="1" ht="20.25" customHeight="1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3" s="5" customFormat="1" ht="20.25" customHeight="1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3" s="5" customFormat="1" ht="20.25" customHeight="1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  <c r="P85" s="2"/>
      <c r="Q85" s="2"/>
      <c r="R85" s="2"/>
      <c r="S85" s="2"/>
      <c r="T85" s="2"/>
    </row>
    <row r="86" spans="2:23" s="5" customFormat="1" ht="32.25" customHeight="1" x14ac:dyDescent="0.3">
      <c r="B86" s="68" t="s">
        <v>5</v>
      </c>
      <c r="C86" s="68" t="s">
        <v>6</v>
      </c>
      <c r="D86" s="51" t="s">
        <v>109</v>
      </c>
      <c r="E86" s="51" t="s">
        <v>110</v>
      </c>
      <c r="F86" s="2"/>
      <c r="G86" s="2"/>
      <c r="H86" s="2"/>
      <c r="I86" s="2"/>
      <c r="J86" s="2"/>
      <c r="K86" s="2"/>
      <c r="L86" s="2"/>
      <c r="M86" s="26" t="s">
        <v>111</v>
      </c>
      <c r="N86" s="24"/>
      <c r="O86" s="68" t="s">
        <v>6</v>
      </c>
      <c r="P86" s="51" t="s">
        <v>109</v>
      </c>
      <c r="Q86" s="51" t="s">
        <v>110</v>
      </c>
      <c r="T86" s="2"/>
    </row>
    <row r="87" spans="2:23" s="5" customFormat="1" ht="21" customHeight="1" x14ac:dyDescent="0.3">
      <c r="B87" s="28" t="s">
        <v>8</v>
      </c>
      <c r="C87" s="69">
        <f>SUM(D87:E87)</f>
        <v>47</v>
      </c>
      <c r="D87" s="70">
        <v>28</v>
      </c>
      <c r="E87" s="70">
        <v>19</v>
      </c>
      <c r="F87" s="2"/>
      <c r="G87" s="2"/>
      <c r="H87" s="2"/>
      <c r="I87" s="2"/>
      <c r="J87" s="2"/>
      <c r="K87" s="2"/>
      <c r="L87" s="2"/>
      <c r="M87" s="71" t="s">
        <v>112</v>
      </c>
      <c r="N87" s="71"/>
      <c r="O87" s="69">
        <f>+P87+Q87</f>
        <v>3864</v>
      </c>
      <c r="P87" s="70">
        <v>2505</v>
      </c>
      <c r="Q87" s="70">
        <v>1359</v>
      </c>
      <c r="T87" s="2"/>
    </row>
    <row r="88" spans="2:23" s="5" customFormat="1" ht="21" customHeight="1" x14ac:dyDescent="0.3">
      <c r="B88" s="28" t="s">
        <v>10</v>
      </c>
      <c r="C88" s="69">
        <f t="shared" ref="C88:C91" si="1">SUM(D88:E88)</f>
        <v>2115</v>
      </c>
      <c r="D88" s="70">
        <v>1426</v>
      </c>
      <c r="E88" s="70">
        <v>689</v>
      </c>
      <c r="F88" s="2"/>
      <c r="G88" s="2"/>
      <c r="H88" s="2"/>
      <c r="I88" s="2"/>
      <c r="J88" s="2"/>
      <c r="K88" s="2"/>
      <c r="L88" s="2"/>
      <c r="M88" s="71" t="s">
        <v>113</v>
      </c>
      <c r="N88" s="71"/>
      <c r="O88" s="69">
        <f t="shared" ref="O88:O96" si="2">+P88+Q88</f>
        <v>10097</v>
      </c>
      <c r="P88" s="70">
        <v>5337</v>
      </c>
      <c r="Q88" s="70">
        <v>4760</v>
      </c>
      <c r="T88" s="2"/>
    </row>
    <row r="89" spans="2:23" s="5" customFormat="1" ht="21" customHeight="1" x14ac:dyDescent="0.3">
      <c r="B89" s="28" t="s">
        <v>12</v>
      </c>
      <c r="C89" s="69">
        <f t="shared" si="1"/>
        <v>4676</v>
      </c>
      <c r="D89" s="70">
        <v>3349</v>
      </c>
      <c r="E89" s="70">
        <v>1327</v>
      </c>
      <c r="F89" s="2"/>
      <c r="G89" s="2"/>
      <c r="H89" s="2"/>
      <c r="I89" s="2"/>
      <c r="J89" s="2"/>
      <c r="K89" s="2"/>
      <c r="L89" s="2"/>
      <c r="M89" s="71" t="s">
        <v>114</v>
      </c>
      <c r="N89" s="71"/>
      <c r="O89" s="69">
        <f t="shared" si="2"/>
        <v>681</v>
      </c>
      <c r="P89" s="70">
        <v>421</v>
      </c>
      <c r="Q89" s="70">
        <v>260</v>
      </c>
      <c r="T89" s="2"/>
    </row>
    <row r="90" spans="2:23" s="5" customFormat="1" ht="27" customHeight="1" x14ac:dyDescent="0.3">
      <c r="B90" s="28" t="s">
        <v>14</v>
      </c>
      <c r="C90" s="69">
        <f t="shared" si="1"/>
        <v>8650</v>
      </c>
      <c r="D90" s="70">
        <v>5738</v>
      </c>
      <c r="E90" s="70">
        <v>2912</v>
      </c>
      <c r="F90" s="2"/>
      <c r="G90" s="2"/>
      <c r="H90" s="2"/>
      <c r="I90" s="2"/>
      <c r="J90" s="2"/>
      <c r="K90" s="2"/>
      <c r="L90" s="2"/>
      <c r="M90" s="30" t="s">
        <v>115</v>
      </c>
      <c r="N90" s="30"/>
      <c r="O90" s="69">
        <f t="shared" si="2"/>
        <v>12497</v>
      </c>
      <c r="P90" s="70">
        <v>9825</v>
      </c>
      <c r="Q90" s="70">
        <v>2672</v>
      </c>
      <c r="T90" s="2"/>
    </row>
    <row r="91" spans="2:23" s="5" customFormat="1" ht="27" customHeight="1" thickBot="1" x14ac:dyDescent="0.35">
      <c r="B91" s="28" t="s">
        <v>16</v>
      </c>
      <c r="C91" s="69">
        <f t="shared" si="1"/>
        <v>13051</v>
      </c>
      <c r="D91" s="70">
        <v>8318</v>
      </c>
      <c r="E91" s="70">
        <v>4733</v>
      </c>
      <c r="F91" s="2"/>
      <c r="G91" s="2"/>
      <c r="H91" s="2"/>
      <c r="I91" s="2"/>
      <c r="J91" s="2"/>
      <c r="K91" s="2"/>
      <c r="L91" s="2"/>
      <c r="M91" s="71" t="s">
        <v>116</v>
      </c>
      <c r="N91" s="71"/>
      <c r="O91" s="69">
        <f t="shared" si="2"/>
        <v>196</v>
      </c>
      <c r="P91" s="70">
        <v>111</v>
      </c>
      <c r="Q91" s="70">
        <v>85</v>
      </c>
      <c r="T91" s="2"/>
    </row>
    <row r="92" spans="2:23" s="5" customFormat="1" ht="32.25" customHeight="1" x14ac:dyDescent="0.3">
      <c r="B92" s="72" t="s">
        <v>6</v>
      </c>
      <c r="C92" s="67">
        <f>SUM(C87:C91)</f>
        <v>28539</v>
      </c>
      <c r="D92" s="67">
        <f t="shared" ref="D92:E92" si="3">SUM(D87:D91)</f>
        <v>18859</v>
      </c>
      <c r="E92" s="67">
        <f t="shared" si="3"/>
        <v>9680</v>
      </c>
      <c r="F92" s="2"/>
      <c r="G92" s="2"/>
      <c r="H92" s="2"/>
      <c r="I92" s="2"/>
      <c r="J92" s="2"/>
      <c r="K92" s="2"/>
      <c r="L92" s="2"/>
      <c r="M92" s="30" t="s">
        <v>117</v>
      </c>
      <c r="N92" s="30"/>
      <c r="O92" s="69">
        <f t="shared" si="2"/>
        <v>0</v>
      </c>
      <c r="P92" s="70">
        <v>0</v>
      </c>
      <c r="Q92" s="70">
        <v>0</v>
      </c>
      <c r="T92" s="2"/>
    </row>
    <row r="93" spans="2:23" s="5" customFormat="1" ht="27.75" customHeight="1" thickBot="1" x14ac:dyDescent="0.35">
      <c r="B93" s="73" t="s">
        <v>49</v>
      </c>
      <c r="C93" s="74">
        <f>C92/$C92</f>
        <v>1</v>
      </c>
      <c r="D93" s="74">
        <f>D92/$C92</f>
        <v>0.6608150250534357</v>
      </c>
      <c r="E93" s="74">
        <f>E92/$C92</f>
        <v>0.33918497494656435</v>
      </c>
      <c r="F93" s="2"/>
      <c r="G93" s="2"/>
      <c r="H93" s="2"/>
      <c r="I93" s="2"/>
      <c r="J93" s="2"/>
      <c r="K93" s="2"/>
      <c r="L93" s="2"/>
      <c r="M93" s="71" t="s">
        <v>118</v>
      </c>
      <c r="N93" s="71"/>
      <c r="O93" s="69">
        <f t="shared" si="2"/>
        <v>100</v>
      </c>
      <c r="P93" s="70">
        <v>57</v>
      </c>
      <c r="Q93" s="70">
        <v>43</v>
      </c>
      <c r="T93" s="2"/>
    </row>
    <row r="94" spans="2:23" s="5" customFormat="1" ht="21" customHeight="1" x14ac:dyDescent="0.3">
      <c r="B94" s="6"/>
      <c r="C94" s="6"/>
      <c r="D94" s="6"/>
      <c r="E94" s="6"/>
      <c r="F94" s="2"/>
      <c r="G94" s="2"/>
      <c r="H94" s="2"/>
      <c r="I94" s="2"/>
      <c r="J94" s="2"/>
      <c r="K94" s="2"/>
      <c r="L94" s="2"/>
      <c r="M94" s="71" t="s">
        <v>119</v>
      </c>
      <c r="N94" s="71"/>
      <c r="O94" s="69">
        <f t="shared" si="2"/>
        <v>52</v>
      </c>
      <c r="P94" s="70">
        <v>24</v>
      </c>
      <c r="Q94" s="70">
        <v>28</v>
      </c>
      <c r="T94" s="2"/>
    </row>
    <row r="95" spans="2:23" s="5" customFormat="1" ht="21" customHeight="1" x14ac:dyDescent="0.3">
      <c r="B95" s="6"/>
      <c r="C95" s="6"/>
      <c r="D95" s="6"/>
      <c r="E95" s="6"/>
      <c r="F95" s="2"/>
      <c r="G95" s="2"/>
      <c r="H95" s="2"/>
      <c r="I95" s="2"/>
      <c r="J95" s="2"/>
      <c r="K95" s="2"/>
      <c r="L95" s="2"/>
      <c r="M95" s="71" t="s">
        <v>120</v>
      </c>
      <c r="N95" s="71"/>
      <c r="O95" s="69">
        <f t="shared" si="2"/>
        <v>506</v>
      </c>
      <c r="P95" s="70">
        <v>282</v>
      </c>
      <c r="Q95" s="70">
        <v>224</v>
      </c>
      <c r="T95" s="2"/>
    </row>
    <row r="96" spans="2:23" s="5" customFormat="1" ht="21" customHeight="1" thickBot="1" x14ac:dyDescent="0.35">
      <c r="B96" s="6"/>
      <c r="C96" s="6"/>
      <c r="D96" s="6"/>
      <c r="E96" s="6"/>
      <c r="F96" s="2"/>
      <c r="G96" s="2"/>
      <c r="H96" s="2"/>
      <c r="I96" s="2"/>
      <c r="J96" s="2"/>
      <c r="K96" s="2"/>
      <c r="L96" s="2"/>
      <c r="M96" s="71" t="s">
        <v>121</v>
      </c>
      <c r="N96" s="71"/>
      <c r="O96" s="69">
        <f t="shared" si="2"/>
        <v>546</v>
      </c>
      <c r="P96" s="70">
        <v>297</v>
      </c>
      <c r="Q96" s="70">
        <v>249</v>
      </c>
      <c r="T96" s="2"/>
    </row>
    <row r="97" spans="2:22" s="5" customFormat="1" ht="21" customHeight="1" x14ac:dyDescent="0.3">
      <c r="B97" s="6"/>
      <c r="C97" s="6"/>
      <c r="D97" s="6"/>
      <c r="E97" s="6"/>
      <c r="F97" s="2"/>
      <c r="M97" s="72" t="s">
        <v>6</v>
      </c>
      <c r="N97" s="72"/>
      <c r="O97" s="67">
        <f>SUM(O87:O96)</f>
        <v>28539</v>
      </c>
      <c r="P97" s="67">
        <f>SUM(P87:P96)</f>
        <v>18859</v>
      </c>
      <c r="Q97" s="67">
        <f>SUM(Q87:Q96)</f>
        <v>9680</v>
      </c>
    </row>
    <row r="98" spans="2:22" s="5" customFormat="1" ht="21" customHeight="1" thickBot="1" x14ac:dyDescent="0.35">
      <c r="B98" s="6"/>
      <c r="C98" s="6"/>
      <c r="D98" s="6"/>
      <c r="E98" s="6"/>
      <c r="F98" s="2"/>
      <c r="M98" s="73" t="s">
        <v>49</v>
      </c>
      <c r="N98" s="73"/>
      <c r="O98" s="74">
        <f>SUM(P98:Q98)</f>
        <v>1</v>
      </c>
      <c r="P98" s="74">
        <f>P97/$O97</f>
        <v>0.6608150250534357</v>
      </c>
      <c r="Q98" s="74">
        <f>Q97/$O97</f>
        <v>0.33918497494656435</v>
      </c>
    </row>
    <row r="99" spans="2:22" s="5" customFormat="1" ht="21" customHeight="1" x14ac:dyDescent="0.3">
      <c r="B99" s="6"/>
      <c r="C99" s="6"/>
      <c r="D99" s="6"/>
      <c r="E99" s="6"/>
      <c r="F99" s="2"/>
      <c r="U99" s="2"/>
      <c r="V99" s="2"/>
    </row>
    <row r="100" spans="2:22" s="5" customFormat="1" ht="21" customHeight="1" x14ac:dyDescent="0.3">
      <c r="B100" s="6"/>
      <c r="C100" s="6"/>
      <c r="D100" s="6"/>
      <c r="E100" s="6"/>
      <c r="F100" s="2"/>
      <c r="O100" s="75"/>
      <c r="P100" s="75"/>
      <c r="Q100" s="75"/>
      <c r="U100" s="2"/>
      <c r="V100" s="2"/>
    </row>
    <row r="101" spans="2:22" s="5" customFormat="1" ht="21" customHeight="1" x14ac:dyDescent="0.3">
      <c r="B101" s="6"/>
      <c r="C101" s="6"/>
      <c r="D101" s="6"/>
      <c r="E101" s="6"/>
      <c r="M101" s="6"/>
      <c r="N101" s="6"/>
      <c r="O101" s="6"/>
      <c r="P101" s="6"/>
      <c r="Q101" s="6"/>
      <c r="R101" s="6"/>
      <c r="S101" s="2"/>
    </row>
    <row r="102" spans="2:22" s="5" customFormat="1" ht="21" customHeight="1" x14ac:dyDescent="0.3">
      <c r="M102" s="6"/>
      <c r="N102" s="6"/>
      <c r="O102" s="6"/>
      <c r="P102" s="6"/>
      <c r="Q102" s="6"/>
      <c r="R102" s="6"/>
      <c r="S102" s="2"/>
    </row>
    <row r="103" spans="2:22" s="5" customFormat="1" ht="21" customHeight="1" x14ac:dyDescent="0.3">
      <c r="M103" s="6"/>
      <c r="N103" s="6"/>
      <c r="O103" s="6"/>
      <c r="P103" s="6"/>
      <c r="Q103" s="6"/>
      <c r="R103" s="6"/>
      <c r="S103" s="2"/>
    </row>
    <row r="104" spans="2:22" s="5" customFormat="1" ht="21" customHeight="1" x14ac:dyDescent="0.3">
      <c r="B104" s="50" t="s">
        <v>47</v>
      </c>
      <c r="C104" s="26" t="s">
        <v>48</v>
      </c>
      <c r="D104" s="26"/>
      <c r="E104" s="24"/>
      <c r="F104" s="51" t="s">
        <v>6</v>
      </c>
      <c r="G104" s="52" t="s">
        <v>49</v>
      </c>
      <c r="H104" s="51" t="s">
        <v>109</v>
      </c>
      <c r="I104" s="51" t="s">
        <v>110</v>
      </c>
      <c r="M104" s="26" t="s">
        <v>122</v>
      </c>
      <c r="N104" s="24"/>
      <c r="O104" s="68" t="s">
        <v>6</v>
      </c>
      <c r="P104" s="51" t="s">
        <v>109</v>
      </c>
      <c r="Q104" s="51" t="s">
        <v>110</v>
      </c>
      <c r="R104" s="2"/>
      <c r="S104" s="2"/>
    </row>
    <row r="105" spans="2:22" s="5" customFormat="1" ht="29.25" customHeight="1" x14ac:dyDescent="0.3">
      <c r="B105" s="76" t="s">
        <v>51</v>
      </c>
      <c r="C105" s="77" t="s">
        <v>52</v>
      </c>
      <c r="D105" s="77"/>
      <c r="E105" s="77"/>
      <c r="F105" s="70">
        <f>H105+I105</f>
        <v>99</v>
      </c>
      <c r="G105" s="78">
        <f>F105/$F$123</f>
        <v>3.4689372437716809E-3</v>
      </c>
      <c r="H105" s="70">
        <v>54</v>
      </c>
      <c r="I105" s="70">
        <v>45</v>
      </c>
      <c r="M105" s="30" t="s">
        <v>123</v>
      </c>
      <c r="N105" s="30"/>
      <c r="O105" s="69">
        <f>SUM(P105:Q105)</f>
        <v>42</v>
      </c>
      <c r="P105" s="70">
        <v>20</v>
      </c>
      <c r="Q105" s="70">
        <v>22</v>
      </c>
      <c r="R105" s="2"/>
      <c r="S105" s="2"/>
    </row>
    <row r="106" spans="2:22" s="5" customFormat="1" ht="29.25" customHeight="1" x14ac:dyDescent="0.3">
      <c r="B106" s="76" t="s">
        <v>54</v>
      </c>
      <c r="C106" s="77" t="s">
        <v>55</v>
      </c>
      <c r="D106" s="77"/>
      <c r="E106" s="77"/>
      <c r="F106" s="70">
        <f t="shared" ref="F106:F122" si="4">H106+I106+J106</f>
        <v>4272</v>
      </c>
      <c r="G106" s="78">
        <f t="shared" ref="G106:G122" si="5">F106/$F$123</f>
        <v>0.14968989803426891</v>
      </c>
      <c r="H106" s="70">
        <v>2830</v>
      </c>
      <c r="I106" s="70">
        <v>1442</v>
      </c>
      <c r="M106" s="30" t="s">
        <v>124</v>
      </c>
      <c r="N106" s="30"/>
      <c r="O106" s="69">
        <f t="shared" ref="O106:O111" si="6">SUM(P106:Q106)</f>
        <v>1069</v>
      </c>
      <c r="P106" s="70">
        <v>565</v>
      </c>
      <c r="Q106" s="70">
        <v>504</v>
      </c>
      <c r="R106" s="2"/>
      <c r="S106" s="2"/>
    </row>
    <row r="107" spans="2:22" s="5" customFormat="1" ht="29.25" customHeight="1" x14ac:dyDescent="0.3">
      <c r="B107" s="76" t="s">
        <v>60</v>
      </c>
      <c r="C107" s="77" t="s">
        <v>61</v>
      </c>
      <c r="D107" s="77"/>
      <c r="E107" s="77"/>
      <c r="F107" s="70">
        <f t="shared" si="4"/>
        <v>1262</v>
      </c>
      <c r="G107" s="78">
        <f t="shared" si="5"/>
        <v>4.4220189915554153E-2</v>
      </c>
      <c r="H107" s="70">
        <v>617</v>
      </c>
      <c r="I107" s="70">
        <v>645</v>
      </c>
      <c r="M107" s="30" t="s">
        <v>125</v>
      </c>
      <c r="N107" s="30"/>
      <c r="O107" s="69">
        <f t="shared" si="6"/>
        <v>4269</v>
      </c>
      <c r="P107" s="70">
        <v>2204</v>
      </c>
      <c r="Q107" s="70">
        <v>2065</v>
      </c>
      <c r="R107" s="2"/>
      <c r="S107" s="2"/>
    </row>
    <row r="108" spans="2:22" s="5" customFormat="1" ht="29.25" customHeight="1" x14ac:dyDescent="0.3">
      <c r="B108" s="76" t="s">
        <v>63</v>
      </c>
      <c r="C108" s="77" t="s">
        <v>64</v>
      </c>
      <c r="D108" s="77"/>
      <c r="E108" s="77"/>
      <c r="F108" s="70">
        <f t="shared" si="4"/>
        <v>9758</v>
      </c>
      <c r="G108" s="78">
        <f t="shared" si="5"/>
        <v>0.34191807701741478</v>
      </c>
      <c r="H108" s="70">
        <v>7735</v>
      </c>
      <c r="I108" s="70">
        <v>2023</v>
      </c>
      <c r="M108" s="30" t="s">
        <v>126</v>
      </c>
      <c r="N108" s="30"/>
      <c r="O108" s="69">
        <f t="shared" si="6"/>
        <v>5540</v>
      </c>
      <c r="P108" s="70">
        <v>3021</v>
      </c>
      <c r="Q108" s="70">
        <v>2519</v>
      </c>
      <c r="R108" s="2"/>
      <c r="S108" s="2"/>
    </row>
    <row r="109" spans="2:22" s="5" customFormat="1" ht="29.25" customHeight="1" x14ac:dyDescent="0.3">
      <c r="B109" s="76" t="s">
        <v>66</v>
      </c>
      <c r="C109" s="77" t="s">
        <v>67</v>
      </c>
      <c r="D109" s="77"/>
      <c r="E109" s="77"/>
      <c r="F109" s="70">
        <f t="shared" si="4"/>
        <v>0</v>
      </c>
      <c r="G109" s="78">
        <f t="shared" si="5"/>
        <v>0</v>
      </c>
      <c r="H109" s="70">
        <v>0</v>
      </c>
      <c r="I109" s="70">
        <v>0</v>
      </c>
      <c r="M109" s="30" t="s">
        <v>127</v>
      </c>
      <c r="N109" s="30"/>
      <c r="O109" s="69">
        <f t="shared" si="6"/>
        <v>2035</v>
      </c>
      <c r="P109" s="70">
        <v>1474</v>
      </c>
      <c r="Q109" s="70">
        <v>561</v>
      </c>
      <c r="R109" s="6"/>
    </row>
    <row r="110" spans="2:22" s="5" customFormat="1" ht="29.25" customHeight="1" x14ac:dyDescent="0.3">
      <c r="B110" s="76" t="s">
        <v>68</v>
      </c>
      <c r="C110" s="77" t="s">
        <v>69</v>
      </c>
      <c r="D110" s="77"/>
      <c r="E110" s="77"/>
      <c r="F110" s="70">
        <f t="shared" si="4"/>
        <v>2783</v>
      </c>
      <c r="G110" s="78">
        <f t="shared" si="5"/>
        <v>9.7515680297137253E-2</v>
      </c>
      <c r="H110" s="70">
        <v>1984</v>
      </c>
      <c r="I110" s="70">
        <v>799</v>
      </c>
      <c r="M110" s="30" t="s">
        <v>128</v>
      </c>
      <c r="N110" s="30"/>
      <c r="O110" s="69">
        <f t="shared" si="6"/>
        <v>15002</v>
      </c>
      <c r="P110" s="70">
        <v>11220</v>
      </c>
      <c r="Q110" s="70">
        <v>3782</v>
      </c>
      <c r="R110" s="6"/>
    </row>
    <row r="111" spans="2:22" s="5" customFormat="1" ht="29.25" customHeight="1" thickBot="1" x14ac:dyDescent="0.35">
      <c r="B111" s="76" t="s">
        <v>70</v>
      </c>
      <c r="C111" s="77" t="s">
        <v>71</v>
      </c>
      <c r="D111" s="77"/>
      <c r="E111" s="77"/>
      <c r="F111" s="70">
        <f t="shared" si="4"/>
        <v>8038</v>
      </c>
      <c r="G111" s="78">
        <f t="shared" si="5"/>
        <v>0.2816496723781492</v>
      </c>
      <c r="H111" s="70">
        <v>4329</v>
      </c>
      <c r="I111" s="70">
        <v>3709</v>
      </c>
      <c r="M111" s="30" t="s">
        <v>129</v>
      </c>
      <c r="N111" s="30"/>
      <c r="O111" s="69">
        <f t="shared" si="6"/>
        <v>582</v>
      </c>
      <c r="P111" s="70">
        <v>355</v>
      </c>
      <c r="Q111" s="70">
        <v>227</v>
      </c>
      <c r="R111" s="6"/>
    </row>
    <row r="112" spans="2:22" s="5" customFormat="1" ht="29.25" customHeight="1" x14ac:dyDescent="0.3">
      <c r="B112" s="76" t="s">
        <v>79</v>
      </c>
      <c r="C112" s="77" t="s">
        <v>80</v>
      </c>
      <c r="D112" s="77"/>
      <c r="E112" s="77"/>
      <c r="F112" s="70">
        <f t="shared" si="4"/>
        <v>683</v>
      </c>
      <c r="G112" s="78">
        <f t="shared" si="5"/>
        <v>2.3932163005010686E-2</v>
      </c>
      <c r="H112" s="70">
        <v>378</v>
      </c>
      <c r="I112" s="70">
        <v>305</v>
      </c>
      <c r="M112" s="72" t="s">
        <v>6</v>
      </c>
      <c r="N112" s="72"/>
      <c r="O112" s="67">
        <f>SUM(O105:O111)</f>
        <v>28539</v>
      </c>
      <c r="P112" s="67">
        <f>SUM(P105:P111)</f>
        <v>18859</v>
      </c>
      <c r="Q112" s="67">
        <f>SUM(Q105:Q111)</f>
        <v>9680</v>
      </c>
      <c r="R112" s="6"/>
    </row>
    <row r="113" spans="2:87" s="5" customFormat="1" ht="29.25" customHeight="1" thickBot="1" x14ac:dyDescent="0.35">
      <c r="B113" s="76" t="s">
        <v>82</v>
      </c>
      <c r="C113" s="77" t="s">
        <v>83</v>
      </c>
      <c r="D113" s="77"/>
      <c r="E113" s="77"/>
      <c r="F113" s="70">
        <f t="shared" si="4"/>
        <v>430</v>
      </c>
      <c r="G113" s="78">
        <f t="shared" si="5"/>
        <v>1.5067101159816392E-2</v>
      </c>
      <c r="H113" s="70">
        <v>235</v>
      </c>
      <c r="I113" s="70">
        <v>195</v>
      </c>
      <c r="M113" s="73" t="s">
        <v>49</v>
      </c>
      <c r="N113" s="73"/>
      <c r="O113" s="74">
        <f>O112/$O112</f>
        <v>1</v>
      </c>
      <c r="P113" s="74">
        <f>P112/$O112</f>
        <v>0.6608150250534357</v>
      </c>
      <c r="Q113" s="74">
        <f>Q112/$O112</f>
        <v>0.33918497494656435</v>
      </c>
      <c r="R113" s="6"/>
    </row>
    <row r="114" spans="2:87" s="5" customFormat="1" ht="29.25" customHeight="1" x14ac:dyDescent="0.3">
      <c r="B114" s="76" t="s">
        <v>85</v>
      </c>
      <c r="C114" s="77" t="s">
        <v>86</v>
      </c>
      <c r="D114" s="77"/>
      <c r="E114" s="77"/>
      <c r="F114" s="70">
        <f t="shared" si="4"/>
        <v>122</v>
      </c>
      <c r="G114" s="78">
        <f t="shared" si="5"/>
        <v>4.2748519569711626E-3</v>
      </c>
      <c r="H114" s="70">
        <v>67</v>
      </c>
      <c r="I114" s="70">
        <v>55</v>
      </c>
      <c r="M114" s="6"/>
      <c r="N114" s="6"/>
      <c r="O114" s="6"/>
      <c r="P114" s="6"/>
      <c r="Q114" s="6"/>
      <c r="R114" s="6"/>
    </row>
    <row r="115" spans="2:87" s="5" customFormat="1" ht="29.25" customHeight="1" x14ac:dyDescent="0.3">
      <c r="B115" s="76" t="s">
        <v>92</v>
      </c>
      <c r="C115" s="77" t="s">
        <v>93</v>
      </c>
      <c r="D115" s="77"/>
      <c r="E115" s="77"/>
      <c r="F115" s="70">
        <f t="shared" si="4"/>
        <v>19</v>
      </c>
      <c r="G115" s="78">
        <f t="shared" si="5"/>
        <v>6.657556326430499E-4</v>
      </c>
      <c r="H115" s="70">
        <v>6</v>
      </c>
      <c r="I115" s="70">
        <v>13</v>
      </c>
      <c r="M115" s="6"/>
      <c r="N115" s="6"/>
      <c r="O115" s="6"/>
      <c r="P115" s="6"/>
      <c r="Q115" s="6"/>
      <c r="R115" s="6"/>
    </row>
    <row r="116" spans="2:87" s="5" customFormat="1" ht="29.25" customHeight="1" x14ac:dyDescent="0.25">
      <c r="B116" s="76" t="s">
        <v>94</v>
      </c>
      <c r="C116" s="77" t="s">
        <v>95</v>
      </c>
      <c r="D116" s="77"/>
      <c r="E116" s="77"/>
      <c r="F116" s="70">
        <f t="shared" si="4"/>
        <v>250</v>
      </c>
      <c r="G116" s="78">
        <f t="shared" si="5"/>
        <v>8.7599425347769724E-3</v>
      </c>
      <c r="H116" s="70">
        <v>145</v>
      </c>
      <c r="I116" s="70">
        <v>105</v>
      </c>
    </row>
    <row r="117" spans="2:87" s="5" customFormat="1" ht="29.25" customHeight="1" x14ac:dyDescent="0.25">
      <c r="B117" s="76" t="s">
        <v>96</v>
      </c>
      <c r="C117" s="77" t="s">
        <v>97</v>
      </c>
      <c r="D117" s="77"/>
      <c r="E117" s="77"/>
      <c r="F117" s="70">
        <f t="shared" si="4"/>
        <v>522</v>
      </c>
      <c r="G117" s="78">
        <f t="shared" si="5"/>
        <v>1.8290760012614319E-2</v>
      </c>
      <c r="H117" s="70">
        <v>288</v>
      </c>
      <c r="I117" s="70">
        <v>234</v>
      </c>
      <c r="M117" s="79" t="s">
        <v>78</v>
      </c>
      <c r="N117" s="80"/>
      <c r="O117" s="68" t="s">
        <v>6</v>
      </c>
      <c r="P117" s="51" t="s">
        <v>109</v>
      </c>
      <c r="Q117" s="51" t="s">
        <v>110</v>
      </c>
    </row>
    <row r="118" spans="2:87" s="5" customFormat="1" ht="29.25" customHeight="1" x14ac:dyDescent="0.3">
      <c r="B118" s="76" t="s">
        <v>98</v>
      </c>
      <c r="C118" s="77" t="s">
        <v>99</v>
      </c>
      <c r="D118" s="77"/>
      <c r="E118" s="77"/>
      <c r="F118" s="70">
        <f t="shared" si="4"/>
        <v>16</v>
      </c>
      <c r="G118" s="78">
        <f t="shared" si="5"/>
        <v>5.6063632222572623E-4</v>
      </c>
      <c r="H118" s="70">
        <v>8</v>
      </c>
      <c r="I118" s="70">
        <v>8</v>
      </c>
      <c r="M118" s="30" t="s">
        <v>81</v>
      </c>
      <c r="N118" s="30"/>
      <c r="O118" s="69">
        <f>SUM(P118:Q118)</f>
        <v>7331</v>
      </c>
      <c r="P118" s="70">
        <v>4794</v>
      </c>
      <c r="Q118" s="70">
        <v>2537</v>
      </c>
      <c r="R118" s="6"/>
    </row>
    <row r="119" spans="2:87" s="5" customFormat="1" ht="29.25" customHeight="1" x14ac:dyDescent="0.3">
      <c r="B119" s="76" t="s">
        <v>100</v>
      </c>
      <c r="C119" s="77" t="s">
        <v>101</v>
      </c>
      <c r="D119" s="77"/>
      <c r="E119" s="77"/>
      <c r="F119" s="70">
        <f t="shared" si="4"/>
        <v>35</v>
      </c>
      <c r="G119" s="78">
        <f t="shared" si="5"/>
        <v>1.2263919548687761E-3</v>
      </c>
      <c r="H119" s="70">
        <v>18</v>
      </c>
      <c r="I119" s="70">
        <v>17</v>
      </c>
      <c r="M119" s="81" t="s">
        <v>84</v>
      </c>
      <c r="N119" s="81"/>
      <c r="O119" s="69">
        <f t="shared" ref="O119:O120" si="7">SUM(P119:Q119)</f>
        <v>20250</v>
      </c>
      <c r="P119" s="70">
        <v>13524</v>
      </c>
      <c r="Q119" s="70">
        <v>6726</v>
      </c>
      <c r="R119" s="6"/>
    </row>
    <row r="120" spans="2:87" s="5" customFormat="1" ht="29.25" customHeight="1" thickBot="1" x14ac:dyDescent="0.35">
      <c r="B120" s="76" t="s">
        <v>102</v>
      </c>
      <c r="C120" s="77" t="s">
        <v>103</v>
      </c>
      <c r="D120" s="77"/>
      <c r="E120" s="77"/>
      <c r="F120" s="70">
        <f t="shared" si="4"/>
        <v>0</v>
      </c>
      <c r="G120" s="78">
        <f t="shared" si="5"/>
        <v>0</v>
      </c>
      <c r="H120" s="70">
        <v>0</v>
      </c>
      <c r="I120" s="70">
        <v>0</v>
      </c>
      <c r="M120" s="82" t="s">
        <v>87</v>
      </c>
      <c r="N120" s="82"/>
      <c r="O120" s="69">
        <f t="shared" si="7"/>
        <v>958</v>
      </c>
      <c r="P120" s="70">
        <v>541</v>
      </c>
      <c r="Q120" s="70">
        <v>417</v>
      </c>
      <c r="R120" s="6"/>
    </row>
    <row r="121" spans="2:87" s="5" customFormat="1" ht="29.25" customHeight="1" x14ac:dyDescent="0.3">
      <c r="B121" s="76" t="s">
        <v>104</v>
      </c>
      <c r="C121" s="77" t="s">
        <v>105</v>
      </c>
      <c r="D121" s="77"/>
      <c r="E121" s="77"/>
      <c r="F121" s="70">
        <f t="shared" si="4"/>
        <v>237</v>
      </c>
      <c r="G121" s="78">
        <f t="shared" si="5"/>
        <v>8.3044255229685702E-3</v>
      </c>
      <c r="H121" s="70">
        <v>159</v>
      </c>
      <c r="I121" s="70">
        <v>78</v>
      </c>
      <c r="M121" s="72" t="s">
        <v>6</v>
      </c>
      <c r="N121" s="72"/>
      <c r="O121" s="67">
        <f>SUM(O118:O120)</f>
        <v>28539</v>
      </c>
      <c r="P121" s="67">
        <f>SUM(P118:P120)</f>
        <v>18859</v>
      </c>
      <c r="Q121" s="67">
        <f>SUM(Q118:Q120)</f>
        <v>9680</v>
      </c>
      <c r="R121" s="6"/>
    </row>
    <row r="122" spans="2:87" s="5" customFormat="1" ht="23.25" customHeight="1" thickBot="1" x14ac:dyDescent="0.35">
      <c r="B122" s="76" t="s">
        <v>106</v>
      </c>
      <c r="C122" s="77" t="s">
        <v>107</v>
      </c>
      <c r="D122" s="77"/>
      <c r="E122" s="77"/>
      <c r="F122" s="70">
        <f t="shared" si="4"/>
        <v>13</v>
      </c>
      <c r="G122" s="78">
        <f t="shared" si="5"/>
        <v>4.5551701180840252E-4</v>
      </c>
      <c r="H122" s="70">
        <v>6</v>
      </c>
      <c r="I122" s="70">
        <v>7</v>
      </c>
      <c r="M122" s="73" t="s">
        <v>49</v>
      </c>
      <c r="N122" s="73"/>
      <c r="O122" s="74">
        <f>O121/$O121</f>
        <v>1</v>
      </c>
      <c r="P122" s="74">
        <f>P121/$O121</f>
        <v>0.6608150250534357</v>
      </c>
      <c r="Q122" s="74">
        <f>Q121/$O121</f>
        <v>0.33918497494656435</v>
      </c>
      <c r="R122" s="6"/>
    </row>
    <row r="123" spans="2:87" s="5" customFormat="1" ht="21" customHeight="1" x14ac:dyDescent="0.3">
      <c r="B123" s="72" t="s">
        <v>6</v>
      </c>
      <c r="C123" s="72"/>
      <c r="D123" s="83"/>
      <c r="E123" s="83"/>
      <c r="F123" s="67">
        <f>SUM(F105:F122)</f>
        <v>28539</v>
      </c>
      <c r="G123" s="65">
        <f>SUM(G105:G122)</f>
        <v>1</v>
      </c>
      <c r="H123" s="67">
        <f>SUM(H105:H122)</f>
        <v>18859</v>
      </c>
      <c r="I123" s="67">
        <f>SUM(I105:I122)</f>
        <v>9680</v>
      </c>
      <c r="L123" s="6"/>
      <c r="M123" s="6"/>
      <c r="N123" s="6"/>
      <c r="O123" s="6"/>
      <c r="P123" s="6"/>
      <c r="Q123" s="6"/>
      <c r="R123" s="6"/>
    </row>
    <row r="124" spans="2:87" s="5" customFormat="1" ht="21" customHeight="1" x14ac:dyDescent="0.3">
      <c r="B124" s="6"/>
      <c r="C124" s="6"/>
      <c r="D124" s="6"/>
      <c r="E124" s="6"/>
      <c r="F124" s="6"/>
      <c r="G124" s="6"/>
      <c r="H124" s="6"/>
      <c r="I124" s="6"/>
      <c r="L124" s="6"/>
      <c r="M124" s="6"/>
      <c r="N124" s="6"/>
      <c r="O124" s="6"/>
      <c r="P124" s="6"/>
      <c r="Q124" s="6"/>
    </row>
    <row r="125" spans="2:87" s="5" customFormat="1" ht="18" customHeight="1" x14ac:dyDescent="0.3">
      <c r="B125" s="6"/>
      <c r="C125" s="6"/>
      <c r="D125" s="6"/>
      <c r="E125" s="6"/>
      <c r="F125" s="6"/>
      <c r="G125" s="6"/>
      <c r="H125" s="6"/>
      <c r="I125" s="6"/>
      <c r="J125" s="6"/>
      <c r="U125" s="2"/>
      <c r="V125" s="2"/>
    </row>
    <row r="126" spans="2:87" s="5" customFormat="1" ht="21.75" customHeight="1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84" t="s">
        <v>130</v>
      </c>
      <c r="L126" s="84"/>
      <c r="M126" s="84"/>
      <c r="N126" s="84"/>
      <c r="O126" s="84"/>
      <c r="P126" s="84"/>
      <c r="Q126" s="84"/>
      <c r="R126" s="84"/>
      <c r="U126" s="2"/>
      <c r="V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  <row r="127" spans="2:87" s="5" customFormat="1" ht="21.75" customHeight="1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84"/>
      <c r="L127" s="84"/>
      <c r="M127" s="84"/>
      <c r="N127" s="84"/>
      <c r="O127" s="84"/>
      <c r="P127" s="84"/>
      <c r="Q127" s="84"/>
      <c r="R127" s="84"/>
      <c r="U127" s="2"/>
      <c r="V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</row>
    <row r="128" spans="2:87" s="5" customFormat="1" ht="39.75" customHeight="1" x14ac:dyDescent="0.3">
      <c r="B128" s="85" t="s">
        <v>7</v>
      </c>
      <c r="C128" s="85"/>
      <c r="D128" s="86"/>
      <c r="E128" s="87" t="s">
        <v>6</v>
      </c>
      <c r="F128" s="88" t="s">
        <v>109</v>
      </c>
      <c r="G128" s="88" t="s">
        <v>110</v>
      </c>
      <c r="H128" s="2"/>
      <c r="I128" s="2"/>
      <c r="J128" s="2"/>
      <c r="R128" s="2"/>
      <c r="U128" s="2"/>
      <c r="V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</row>
    <row r="129" spans="2:87" s="5" customFormat="1" ht="21.75" customHeight="1" x14ac:dyDescent="0.3">
      <c r="B129" s="89" t="s">
        <v>9</v>
      </c>
      <c r="C129" s="89"/>
      <c r="D129" s="89"/>
      <c r="E129" s="90">
        <f>SUM(F129:G129)</f>
        <v>1359</v>
      </c>
      <c r="F129" s="91">
        <v>758</v>
      </c>
      <c r="G129" s="91">
        <v>601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U129" s="2"/>
      <c r="V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</row>
    <row r="130" spans="2:87" s="5" customFormat="1" ht="21.75" customHeight="1" x14ac:dyDescent="0.3">
      <c r="B130" s="89" t="s">
        <v>131</v>
      </c>
      <c r="C130" s="89"/>
      <c r="D130" s="89"/>
      <c r="E130" s="92">
        <f t="shared" ref="E130:E154" si="8">SUM(F130:G130)</f>
        <v>1975</v>
      </c>
      <c r="F130" s="93">
        <v>1279</v>
      </c>
      <c r="G130" s="93">
        <v>696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U130" s="2"/>
      <c r="V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</row>
    <row r="131" spans="2:87" s="5" customFormat="1" ht="21.75" customHeight="1" x14ac:dyDescent="0.3">
      <c r="B131" s="89" t="s">
        <v>13</v>
      </c>
      <c r="C131" s="89"/>
      <c r="D131" s="89"/>
      <c r="E131" s="92">
        <f t="shared" si="8"/>
        <v>354</v>
      </c>
      <c r="F131" s="93">
        <v>266</v>
      </c>
      <c r="G131" s="93">
        <v>88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U131" s="2"/>
      <c r="V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2:87" s="5" customFormat="1" ht="21.75" customHeight="1" x14ac:dyDescent="0.3">
      <c r="B132" s="89" t="s">
        <v>15</v>
      </c>
      <c r="C132" s="89"/>
      <c r="D132" s="89"/>
      <c r="E132" s="92">
        <f t="shared" si="8"/>
        <v>7560</v>
      </c>
      <c r="F132" s="93">
        <v>4900</v>
      </c>
      <c r="G132" s="93">
        <v>2660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U132" s="2"/>
      <c r="V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2:87" s="5" customFormat="1" ht="21.75" customHeight="1" x14ac:dyDescent="0.3">
      <c r="B133" s="89" t="s">
        <v>17</v>
      </c>
      <c r="C133" s="89"/>
      <c r="D133" s="89"/>
      <c r="E133" s="92">
        <f t="shared" si="8"/>
        <v>911</v>
      </c>
      <c r="F133" s="93">
        <v>560</v>
      </c>
      <c r="G133" s="93">
        <v>351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U133" s="2"/>
      <c r="V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</row>
    <row r="134" spans="2:87" s="5" customFormat="1" ht="21.75" customHeight="1" x14ac:dyDescent="0.3">
      <c r="B134" s="89" t="s">
        <v>18</v>
      </c>
      <c r="C134" s="89"/>
      <c r="D134" s="89"/>
      <c r="E134" s="92">
        <f t="shared" si="8"/>
        <v>2045</v>
      </c>
      <c r="F134" s="93">
        <v>1421</v>
      </c>
      <c r="G134" s="93">
        <v>624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U134" s="2"/>
      <c r="V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</row>
    <row r="135" spans="2:87" s="5" customFormat="1" ht="21.75" customHeight="1" x14ac:dyDescent="0.3">
      <c r="B135" s="89" t="s">
        <v>19</v>
      </c>
      <c r="C135" s="89"/>
      <c r="D135" s="89"/>
      <c r="E135" s="92">
        <f t="shared" si="8"/>
        <v>52</v>
      </c>
      <c r="F135" s="93">
        <v>36</v>
      </c>
      <c r="G135" s="93">
        <v>16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U135" s="2"/>
      <c r="V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</row>
    <row r="136" spans="2:87" s="5" customFormat="1" ht="21.75" customHeight="1" x14ac:dyDescent="0.3">
      <c r="B136" s="89" t="s">
        <v>20</v>
      </c>
      <c r="C136" s="89"/>
      <c r="D136" s="89"/>
      <c r="E136" s="92">
        <f t="shared" si="8"/>
        <v>2563</v>
      </c>
      <c r="F136" s="93">
        <v>1678</v>
      </c>
      <c r="G136" s="93">
        <v>885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U136" s="2"/>
      <c r="V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</row>
    <row r="137" spans="2:87" s="5" customFormat="1" ht="21.75" customHeight="1" x14ac:dyDescent="0.3">
      <c r="B137" s="89" t="s">
        <v>21</v>
      </c>
      <c r="C137" s="89"/>
      <c r="D137" s="89"/>
      <c r="E137" s="92">
        <f t="shared" si="8"/>
        <v>729</v>
      </c>
      <c r="F137" s="93">
        <v>563</v>
      </c>
      <c r="G137" s="93">
        <v>166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U137" s="2"/>
      <c r="V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</row>
    <row r="138" spans="2:87" s="5" customFormat="1" ht="21.75" customHeight="1" x14ac:dyDescent="0.3">
      <c r="B138" s="89" t="s">
        <v>22</v>
      </c>
      <c r="C138" s="89"/>
      <c r="D138" s="89"/>
      <c r="E138" s="92">
        <f t="shared" si="8"/>
        <v>751</v>
      </c>
      <c r="F138" s="93">
        <v>476</v>
      </c>
      <c r="G138" s="93">
        <v>275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U138" s="2"/>
      <c r="V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2:87" s="5" customFormat="1" ht="21.75" customHeight="1" x14ac:dyDescent="0.3">
      <c r="B139" s="89" t="s">
        <v>23</v>
      </c>
      <c r="C139" s="89"/>
      <c r="D139" s="89"/>
      <c r="E139" s="92">
        <f t="shared" si="8"/>
        <v>1075</v>
      </c>
      <c r="F139" s="93">
        <v>810</v>
      </c>
      <c r="G139" s="93">
        <v>265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U139" s="2"/>
      <c r="V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</row>
    <row r="140" spans="2:87" s="5" customFormat="1" ht="21.75" customHeight="1" x14ac:dyDescent="0.3">
      <c r="B140" s="89" t="s">
        <v>132</v>
      </c>
      <c r="C140" s="89"/>
      <c r="D140" s="89"/>
      <c r="E140" s="92">
        <f t="shared" si="8"/>
        <v>3021</v>
      </c>
      <c r="F140" s="93">
        <v>2287</v>
      </c>
      <c r="G140" s="93">
        <v>734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U140" s="2"/>
      <c r="V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</row>
    <row r="141" spans="2:87" s="5" customFormat="1" ht="21.75" customHeight="1" x14ac:dyDescent="0.3">
      <c r="B141" s="89" t="s">
        <v>25</v>
      </c>
      <c r="C141" s="89"/>
      <c r="D141" s="89"/>
      <c r="E141" s="92">
        <f t="shared" si="8"/>
        <v>116</v>
      </c>
      <c r="F141" s="93">
        <v>70</v>
      </c>
      <c r="G141" s="93">
        <v>46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U141" s="2"/>
      <c r="V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</row>
    <row r="142" spans="2:87" s="5" customFormat="1" ht="21.75" customHeight="1" x14ac:dyDescent="0.3">
      <c r="B142" s="89" t="s">
        <v>26</v>
      </c>
      <c r="C142" s="89"/>
      <c r="D142" s="89"/>
      <c r="E142" s="92">
        <f t="shared" si="8"/>
        <v>0</v>
      </c>
      <c r="F142" s="93">
        <v>0</v>
      </c>
      <c r="G142" s="93">
        <v>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U142" s="2"/>
      <c r="V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2:87" s="5" customFormat="1" ht="21.75" customHeight="1" x14ac:dyDescent="0.3">
      <c r="B143" s="89" t="s">
        <v>27</v>
      </c>
      <c r="C143" s="89"/>
      <c r="D143" s="89"/>
      <c r="E143" s="92">
        <f t="shared" si="8"/>
        <v>167</v>
      </c>
      <c r="F143" s="93">
        <v>122</v>
      </c>
      <c r="G143" s="93">
        <v>45</v>
      </c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U143" s="2"/>
      <c r="V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</row>
    <row r="144" spans="2:87" s="5" customFormat="1" ht="21.75" customHeight="1" x14ac:dyDescent="0.3">
      <c r="B144" s="89" t="s">
        <v>28</v>
      </c>
      <c r="C144" s="89"/>
      <c r="D144" s="89"/>
      <c r="E144" s="92">
        <f t="shared" si="8"/>
        <v>305</v>
      </c>
      <c r="F144" s="93">
        <v>170</v>
      </c>
      <c r="G144" s="93">
        <v>135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U144" s="2"/>
      <c r="V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</row>
    <row r="145" spans="1:87" s="5" customFormat="1" ht="21.75" customHeight="1" x14ac:dyDescent="0.3">
      <c r="B145" s="89" t="s">
        <v>29</v>
      </c>
      <c r="C145" s="89"/>
      <c r="D145" s="89"/>
      <c r="E145" s="92">
        <f t="shared" si="8"/>
        <v>108</v>
      </c>
      <c r="F145" s="93">
        <v>58</v>
      </c>
      <c r="G145" s="93">
        <v>50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U145" s="2"/>
      <c r="V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</row>
    <row r="146" spans="1:87" s="5" customFormat="1" ht="21.75" customHeight="1" x14ac:dyDescent="0.3">
      <c r="B146" s="89" t="s">
        <v>32</v>
      </c>
      <c r="C146" s="89"/>
      <c r="D146" s="89"/>
      <c r="E146" s="92">
        <f t="shared" si="8"/>
        <v>587</v>
      </c>
      <c r="F146" s="93">
        <v>309</v>
      </c>
      <c r="G146" s="93">
        <v>278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U146" s="2"/>
      <c r="V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</row>
    <row r="147" spans="1:87" s="5" customFormat="1" ht="21.75" customHeight="1" x14ac:dyDescent="0.3">
      <c r="B147" s="89" t="s">
        <v>34</v>
      </c>
      <c r="C147" s="89"/>
      <c r="D147" s="89"/>
      <c r="E147" s="92">
        <f t="shared" si="8"/>
        <v>409</v>
      </c>
      <c r="F147" s="93">
        <v>213</v>
      </c>
      <c r="G147" s="93">
        <v>196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U147" s="2"/>
      <c r="V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</row>
    <row r="148" spans="1:87" s="5" customFormat="1" ht="21.75" customHeight="1" x14ac:dyDescent="0.3">
      <c r="B148" s="89" t="s">
        <v>36</v>
      </c>
      <c r="C148" s="89"/>
      <c r="D148" s="89"/>
      <c r="E148" s="92">
        <f t="shared" si="8"/>
        <v>72</v>
      </c>
      <c r="F148" s="93">
        <v>33</v>
      </c>
      <c r="G148" s="93">
        <v>39</v>
      </c>
      <c r="H148" s="2"/>
      <c r="I148" s="2"/>
      <c r="J148" s="2"/>
      <c r="K148" s="94" t="s">
        <v>30</v>
      </c>
      <c r="L148" s="95" t="s">
        <v>31</v>
      </c>
      <c r="M148" s="96"/>
      <c r="N148" s="2"/>
      <c r="O148" s="2"/>
      <c r="P148" s="2"/>
      <c r="Q148" s="2"/>
      <c r="R148" s="2"/>
      <c r="U148" s="2"/>
      <c r="V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</row>
    <row r="149" spans="1:87" s="5" customFormat="1" ht="21.75" customHeight="1" x14ac:dyDescent="0.3">
      <c r="B149" s="89" t="s">
        <v>38</v>
      </c>
      <c r="C149" s="89"/>
      <c r="D149" s="89"/>
      <c r="E149" s="92">
        <f t="shared" si="8"/>
        <v>244</v>
      </c>
      <c r="F149" s="93">
        <v>150</v>
      </c>
      <c r="G149" s="93">
        <v>94</v>
      </c>
      <c r="H149" s="2"/>
      <c r="I149" s="2"/>
      <c r="J149" s="2"/>
      <c r="K149" s="97"/>
      <c r="L149" s="39" t="s">
        <v>133</v>
      </c>
      <c r="M149" s="98"/>
      <c r="N149" s="2"/>
      <c r="O149" s="2"/>
      <c r="P149" s="2"/>
      <c r="Q149" s="2"/>
      <c r="R149" s="2"/>
      <c r="U149" s="2"/>
      <c r="V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</row>
    <row r="150" spans="1:87" s="5" customFormat="1" ht="21.75" customHeight="1" x14ac:dyDescent="0.3">
      <c r="B150" s="89" t="s">
        <v>40</v>
      </c>
      <c r="C150" s="89"/>
      <c r="D150" s="89"/>
      <c r="E150" s="92">
        <f t="shared" si="8"/>
        <v>554</v>
      </c>
      <c r="F150" s="93">
        <v>344</v>
      </c>
      <c r="G150" s="93">
        <v>210</v>
      </c>
      <c r="H150" s="2"/>
      <c r="I150" s="2"/>
      <c r="J150" s="2"/>
      <c r="K150" s="38"/>
      <c r="L150" s="39" t="s">
        <v>134</v>
      </c>
      <c r="M150" s="99"/>
      <c r="N150" s="2"/>
      <c r="O150" s="2"/>
      <c r="P150" s="2"/>
      <c r="Q150" s="2"/>
      <c r="R150" s="2"/>
      <c r="U150" s="2"/>
      <c r="V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</row>
    <row r="151" spans="1:87" s="5" customFormat="1" ht="21.75" customHeight="1" x14ac:dyDescent="0.3">
      <c r="B151" s="89" t="s">
        <v>135</v>
      </c>
      <c r="C151" s="89"/>
      <c r="D151" s="89"/>
      <c r="E151" s="92">
        <f t="shared" si="8"/>
        <v>2959</v>
      </c>
      <c r="F151" s="93">
        <v>1919</v>
      </c>
      <c r="G151" s="93">
        <v>1040</v>
      </c>
      <c r="H151" s="2"/>
      <c r="I151" s="2"/>
      <c r="J151" s="2"/>
      <c r="K151" s="41"/>
      <c r="L151" s="39" t="s">
        <v>136</v>
      </c>
      <c r="M151" s="99"/>
      <c r="N151" s="2"/>
      <c r="O151" s="2"/>
      <c r="P151" s="2"/>
      <c r="Q151" s="2"/>
      <c r="R151" s="2"/>
      <c r="U151" s="2"/>
      <c r="V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</row>
    <row r="152" spans="1:87" s="5" customFormat="1" ht="21.75" customHeight="1" x14ac:dyDescent="0.3">
      <c r="B152" s="89" t="s">
        <v>44</v>
      </c>
      <c r="C152" s="89"/>
      <c r="D152" s="89"/>
      <c r="E152" s="92">
        <f t="shared" si="8"/>
        <v>352</v>
      </c>
      <c r="F152" s="93">
        <v>271</v>
      </c>
      <c r="G152" s="93">
        <v>81</v>
      </c>
      <c r="H152" s="2"/>
      <c r="I152" s="2"/>
      <c r="J152" s="2"/>
      <c r="K152" s="43"/>
      <c r="L152" s="39" t="s">
        <v>137</v>
      </c>
      <c r="M152" s="99"/>
      <c r="N152" s="2"/>
      <c r="O152" s="2"/>
      <c r="P152" s="2"/>
      <c r="Q152" s="2"/>
      <c r="R152" s="2"/>
      <c r="U152" s="2"/>
      <c r="V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</row>
    <row r="153" spans="1:87" s="5" customFormat="1" ht="21.75" customHeight="1" x14ac:dyDescent="0.3">
      <c r="B153" s="89" t="s">
        <v>45</v>
      </c>
      <c r="C153" s="89"/>
      <c r="D153" s="89"/>
      <c r="E153" s="92">
        <f t="shared" si="8"/>
        <v>128</v>
      </c>
      <c r="F153" s="93">
        <v>90</v>
      </c>
      <c r="G153" s="93">
        <v>38</v>
      </c>
      <c r="H153" s="2"/>
      <c r="I153" s="2"/>
      <c r="J153" s="2"/>
      <c r="K153" s="45"/>
      <c r="L153" s="39" t="s">
        <v>138</v>
      </c>
      <c r="M153" s="99"/>
      <c r="N153" s="2"/>
      <c r="O153" s="2"/>
      <c r="P153" s="2"/>
      <c r="Q153" s="2"/>
      <c r="R153" s="2"/>
      <c r="U153" s="2"/>
      <c r="V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</row>
    <row r="154" spans="1:87" s="5" customFormat="1" ht="21.75" customHeight="1" thickBot="1" x14ac:dyDescent="0.35">
      <c r="B154" s="89" t="s">
        <v>46</v>
      </c>
      <c r="C154" s="89"/>
      <c r="D154" s="89"/>
      <c r="E154" s="92">
        <f t="shared" si="8"/>
        <v>143</v>
      </c>
      <c r="F154" s="93">
        <v>76</v>
      </c>
      <c r="G154" s="93">
        <v>67</v>
      </c>
      <c r="H154" s="2"/>
      <c r="I154" s="2"/>
      <c r="J154" s="2"/>
      <c r="K154" s="46"/>
      <c r="L154" s="39" t="s">
        <v>139</v>
      </c>
      <c r="M154" s="99"/>
      <c r="N154" s="2"/>
      <c r="O154" s="2"/>
      <c r="P154" s="2"/>
      <c r="Q154" s="2"/>
      <c r="R154" s="2"/>
      <c r="U154" s="2"/>
      <c r="V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</row>
    <row r="155" spans="1:87" s="5" customFormat="1" ht="21.75" customHeight="1" x14ac:dyDescent="0.3">
      <c r="B155" s="83" t="s">
        <v>6</v>
      </c>
      <c r="C155" s="83"/>
      <c r="D155" s="67"/>
      <c r="E155" s="67">
        <f>SUM(E129:E154)</f>
        <v>28539</v>
      </c>
      <c r="F155" s="67">
        <f t="shared" ref="F155:G155" si="9">SUM(F129:F154)</f>
        <v>18859</v>
      </c>
      <c r="G155" s="67">
        <f t="shared" si="9"/>
        <v>9680</v>
      </c>
      <c r="H155" s="2"/>
      <c r="I155" s="2"/>
      <c r="J155" s="2"/>
      <c r="K155" s="47"/>
      <c r="L155" s="39" t="s">
        <v>140</v>
      </c>
      <c r="M155" s="99"/>
      <c r="N155" s="2"/>
      <c r="O155" s="2"/>
      <c r="P155" s="2"/>
      <c r="Q155" s="2"/>
      <c r="R155" s="2"/>
      <c r="U155" s="2"/>
      <c r="V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</row>
    <row r="156" spans="1:87" s="5" customFormat="1" ht="21.75" customHeight="1" thickBot="1" x14ac:dyDescent="0.35">
      <c r="A156" s="2"/>
      <c r="B156" s="73" t="s">
        <v>49</v>
      </c>
      <c r="C156" s="73"/>
      <c r="D156" s="74"/>
      <c r="E156" s="74">
        <f>E155/$E$155</f>
        <v>1</v>
      </c>
      <c r="F156" s="74">
        <f t="shared" ref="F156:G156" si="10">F155/$E$155</f>
        <v>0.6608150250534357</v>
      </c>
      <c r="G156" s="74">
        <f t="shared" si="10"/>
        <v>0.33918497494656435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U156" s="2"/>
      <c r="V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</row>
    <row r="157" spans="1:87" s="5" customFormat="1" ht="21.75" customHeight="1" x14ac:dyDescent="0.3">
      <c r="A157"/>
      <c r="B157" s="75"/>
      <c r="C157" s="75"/>
      <c r="D157" s="75"/>
      <c r="E157" s="75"/>
      <c r="F157" s="75"/>
      <c r="G157" s="75"/>
      <c r="I157" s="2"/>
      <c r="J157" s="2"/>
      <c r="K157" s="2"/>
      <c r="L157" s="2"/>
      <c r="M157" s="2"/>
      <c r="N157" s="2"/>
      <c r="O157" s="2"/>
      <c r="P157" s="2"/>
      <c r="Q157" s="2"/>
      <c r="R157" s="2"/>
      <c r="U157" s="2"/>
      <c r="V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1:87" x14ac:dyDescent="0.3">
      <c r="B158" s="100" t="s">
        <v>141</v>
      </c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P158" s="100"/>
      <c r="Q158" s="100"/>
      <c r="R158" s="100"/>
      <c r="S158" s="100"/>
    </row>
    <row r="159" spans="1:87" ht="8.25" customHeight="1" x14ac:dyDescent="0.3"/>
    <row r="160" spans="1:87" ht="18" x14ac:dyDescent="0.3">
      <c r="B160" s="101"/>
      <c r="C160" s="102"/>
      <c r="D160" s="102"/>
      <c r="E160" s="102"/>
      <c r="F160" s="102"/>
      <c r="G160" s="102"/>
      <c r="H160" s="102"/>
      <c r="I160" s="102"/>
    </row>
    <row r="161" spans="2:85" x14ac:dyDescent="0.3">
      <c r="B161" s="103"/>
    </row>
    <row r="163" spans="2:85" ht="38.25" customHeight="1" x14ac:dyDescent="0.3">
      <c r="U163" s="5"/>
      <c r="V163" s="5"/>
      <c r="AZ163" s="2"/>
      <c r="BA163" s="2"/>
    </row>
    <row r="164" spans="2:85" ht="108" customHeight="1" x14ac:dyDescent="0.3">
      <c r="U164" s="5"/>
      <c r="V164" s="5"/>
      <c r="AZ164" s="2"/>
      <c r="BA164" s="2"/>
    </row>
    <row r="165" spans="2:85" x14ac:dyDescent="0.3">
      <c r="U165" s="5"/>
      <c r="V165" s="5"/>
      <c r="AZ165" s="2"/>
      <c r="BA165" s="2"/>
    </row>
    <row r="166" spans="2:85" s="5" customFormat="1" x14ac:dyDescent="0.3">
      <c r="M166" s="2"/>
      <c r="N166" s="2"/>
      <c r="O166" s="2"/>
      <c r="T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2:85" s="5" customFormat="1" x14ac:dyDescent="0.3">
      <c r="M167" s="2"/>
      <c r="N167" s="2"/>
      <c r="O167" s="2"/>
      <c r="T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2:85" s="5" customFormat="1" x14ac:dyDescent="0.3">
      <c r="M168" s="2"/>
      <c r="N168" s="2"/>
      <c r="O168" s="2"/>
      <c r="T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2:85" s="5" customFormat="1" x14ac:dyDescent="0.3">
      <c r="M169" s="2"/>
      <c r="N169" s="2"/>
      <c r="O169" s="2"/>
      <c r="T169" s="2"/>
    </row>
    <row r="170" spans="2:85" s="5" customFormat="1" x14ac:dyDescent="0.3">
      <c r="M170" s="2"/>
      <c r="N170" s="2"/>
      <c r="O170" s="2"/>
      <c r="T170" s="2"/>
    </row>
    <row r="171" spans="2:85" s="5" customFormat="1" x14ac:dyDescent="0.3">
      <c r="M171" s="2"/>
      <c r="N171" s="2"/>
      <c r="O171" s="2"/>
      <c r="T171" s="2"/>
    </row>
    <row r="172" spans="2:85" s="5" customFormat="1" x14ac:dyDescent="0.3">
      <c r="M172" s="2"/>
      <c r="N172" s="2"/>
      <c r="O172" s="2"/>
      <c r="T172" s="2"/>
    </row>
    <row r="173" spans="2:85" s="5" customFormat="1" x14ac:dyDescent="0.3">
      <c r="M173" s="2"/>
      <c r="N173" s="2"/>
      <c r="O173" s="2"/>
      <c r="T173" s="2"/>
    </row>
    <row r="174" spans="2:85" s="5" customFormat="1" x14ac:dyDescent="0.3">
      <c r="M174" s="2"/>
      <c r="N174" s="2"/>
      <c r="O174" s="2"/>
      <c r="T174" s="2"/>
    </row>
    <row r="175" spans="2:85" s="5" customFormat="1" x14ac:dyDescent="0.3">
      <c r="M175" s="2"/>
      <c r="N175" s="2"/>
      <c r="O175" s="2"/>
      <c r="T175" s="2"/>
    </row>
    <row r="176" spans="2:85" s="5" customFormat="1" x14ac:dyDescent="0.3">
      <c r="M176" s="2"/>
      <c r="N176" s="2"/>
      <c r="O176" s="2"/>
      <c r="T176" s="2"/>
    </row>
    <row r="177" spans="2:87" s="5" customFormat="1" ht="19.899999999999999" customHeight="1" x14ac:dyDescent="0.3">
      <c r="M177" s="2"/>
      <c r="N177" s="2"/>
      <c r="O177" s="2"/>
      <c r="T177" s="2"/>
    </row>
    <row r="178" spans="2:87" s="5" customFormat="1" x14ac:dyDescent="0.3">
      <c r="M178" s="2"/>
      <c r="N178" s="2"/>
      <c r="O178" s="2"/>
      <c r="T178" s="2"/>
    </row>
    <row r="180" spans="2:87" s="5" customFormat="1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</row>
    <row r="181" spans="2:87" s="5" customFormat="1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</sheetData>
  <mergeCells count="195">
    <mergeCell ref="B149:D149"/>
    <mergeCell ref="B150:D150"/>
    <mergeCell ref="B151:D151"/>
    <mergeCell ref="B152:D152"/>
    <mergeCell ref="B153:D153"/>
    <mergeCell ref="B154:D154"/>
    <mergeCell ref="B143:D143"/>
    <mergeCell ref="B144:D144"/>
    <mergeCell ref="B145:D145"/>
    <mergeCell ref="B146:D146"/>
    <mergeCell ref="B147:D147"/>
    <mergeCell ref="B148:D148"/>
    <mergeCell ref="B137:D137"/>
    <mergeCell ref="B138:D138"/>
    <mergeCell ref="B139:D139"/>
    <mergeCell ref="B140:D140"/>
    <mergeCell ref="B141:D141"/>
    <mergeCell ref="B142:D142"/>
    <mergeCell ref="B131:D131"/>
    <mergeCell ref="B132:D132"/>
    <mergeCell ref="B133:D133"/>
    <mergeCell ref="B134:D134"/>
    <mergeCell ref="B135:D135"/>
    <mergeCell ref="B136:D136"/>
    <mergeCell ref="C121:E121"/>
    <mergeCell ref="C122:E122"/>
    <mergeCell ref="K126:R127"/>
    <mergeCell ref="B128:D128"/>
    <mergeCell ref="B129:D129"/>
    <mergeCell ref="B130:D130"/>
    <mergeCell ref="M117:N117"/>
    <mergeCell ref="C118:E118"/>
    <mergeCell ref="M118:N118"/>
    <mergeCell ref="C119:E119"/>
    <mergeCell ref="M119:N119"/>
    <mergeCell ref="C120:E120"/>
    <mergeCell ref="M120:N120"/>
    <mergeCell ref="C112:E112"/>
    <mergeCell ref="C113:E113"/>
    <mergeCell ref="C114:E114"/>
    <mergeCell ref="C115:E115"/>
    <mergeCell ref="C116:E116"/>
    <mergeCell ref="C117:E117"/>
    <mergeCell ref="C109:E109"/>
    <mergeCell ref="M109:N109"/>
    <mergeCell ref="C110:E110"/>
    <mergeCell ref="M110:N110"/>
    <mergeCell ref="C111:E111"/>
    <mergeCell ref="M111:N111"/>
    <mergeCell ref="C106:E106"/>
    <mergeCell ref="M106:N106"/>
    <mergeCell ref="C107:E107"/>
    <mergeCell ref="M107:N107"/>
    <mergeCell ref="C108:E108"/>
    <mergeCell ref="M108:N108"/>
    <mergeCell ref="M94:N94"/>
    <mergeCell ref="M95:N95"/>
    <mergeCell ref="M96:N96"/>
    <mergeCell ref="C104:E104"/>
    <mergeCell ref="M104:N104"/>
    <mergeCell ref="C105:E105"/>
    <mergeCell ref="M105:N105"/>
    <mergeCell ref="M88:N88"/>
    <mergeCell ref="M89:N89"/>
    <mergeCell ref="M90:N90"/>
    <mergeCell ref="M91:N91"/>
    <mergeCell ref="M92:N92"/>
    <mergeCell ref="M93:N93"/>
    <mergeCell ref="C71:G71"/>
    <mergeCell ref="C72:G72"/>
    <mergeCell ref="C73:G73"/>
    <mergeCell ref="C74:G74"/>
    <mergeCell ref="M86:N86"/>
    <mergeCell ref="M87:N87"/>
    <mergeCell ref="C65:G65"/>
    <mergeCell ref="C66:G66"/>
    <mergeCell ref="C67:G67"/>
    <mergeCell ref="C68:G68"/>
    <mergeCell ref="C69:G69"/>
    <mergeCell ref="C70:G70"/>
    <mergeCell ref="C62:G62"/>
    <mergeCell ref="L62:N62"/>
    <mergeCell ref="C63:G63"/>
    <mergeCell ref="L63:N63"/>
    <mergeCell ref="C64:G64"/>
    <mergeCell ref="L64:N64"/>
    <mergeCell ref="C56:G56"/>
    <mergeCell ref="C57:G57"/>
    <mergeCell ref="C58:G58"/>
    <mergeCell ref="C59:G59"/>
    <mergeCell ref="C60:G60"/>
    <mergeCell ref="C61:G61"/>
    <mergeCell ref="C53:G53"/>
    <mergeCell ref="L53:N53"/>
    <mergeCell ref="C54:G54"/>
    <mergeCell ref="L54:N54"/>
    <mergeCell ref="C55:G55"/>
    <mergeCell ref="L55:N55"/>
    <mergeCell ref="O46:P46"/>
    <mergeCell ref="V46:W46"/>
    <mergeCell ref="C50:G50"/>
    <mergeCell ref="C51:G51"/>
    <mergeCell ref="L51:N51"/>
    <mergeCell ref="C52:G52"/>
    <mergeCell ref="L52:N52"/>
    <mergeCell ref="M44:N44"/>
    <mergeCell ref="O44:P44"/>
    <mergeCell ref="V44:W44"/>
    <mergeCell ref="M45:N45"/>
    <mergeCell ref="O45:P45"/>
    <mergeCell ref="V45:W45"/>
    <mergeCell ref="M42:N42"/>
    <mergeCell ref="O42:P42"/>
    <mergeCell ref="V42:W42"/>
    <mergeCell ref="M43:N43"/>
    <mergeCell ref="O43:P43"/>
    <mergeCell ref="V43:W43"/>
    <mergeCell ref="M40:N40"/>
    <mergeCell ref="O40:P40"/>
    <mergeCell ref="V40:W40"/>
    <mergeCell ref="M41:N41"/>
    <mergeCell ref="O41:P41"/>
    <mergeCell ref="V41:W41"/>
    <mergeCell ref="M38:N38"/>
    <mergeCell ref="O38:P38"/>
    <mergeCell ref="V38:W38"/>
    <mergeCell ref="M39:N39"/>
    <mergeCell ref="O39:P39"/>
    <mergeCell ref="V39:W39"/>
    <mergeCell ref="M36:N36"/>
    <mergeCell ref="O36:P36"/>
    <mergeCell ref="V36:W36"/>
    <mergeCell ref="M37:N37"/>
    <mergeCell ref="O37:P37"/>
    <mergeCell ref="V37:W37"/>
    <mergeCell ref="M34:N34"/>
    <mergeCell ref="O34:P34"/>
    <mergeCell ref="V34:W34"/>
    <mergeCell ref="M35:N35"/>
    <mergeCell ref="O35:P35"/>
    <mergeCell ref="V35:W35"/>
    <mergeCell ref="M32:N32"/>
    <mergeCell ref="O32:P32"/>
    <mergeCell ref="V32:W32"/>
    <mergeCell ref="M33:N33"/>
    <mergeCell ref="O33:P33"/>
    <mergeCell ref="V33:W33"/>
    <mergeCell ref="M30:N30"/>
    <mergeCell ref="O30:P30"/>
    <mergeCell ref="V30:W30"/>
    <mergeCell ref="M31:N31"/>
    <mergeCell ref="O31:P31"/>
    <mergeCell ref="V31:W31"/>
    <mergeCell ref="M28:N28"/>
    <mergeCell ref="O28:P28"/>
    <mergeCell ref="V28:W28"/>
    <mergeCell ref="M29:N29"/>
    <mergeCell ref="O29:P29"/>
    <mergeCell ref="V29:W29"/>
    <mergeCell ref="M26:N26"/>
    <mergeCell ref="O26:P26"/>
    <mergeCell ref="V26:W26"/>
    <mergeCell ref="M27:N27"/>
    <mergeCell ref="O27:P27"/>
    <mergeCell ref="V27:W27"/>
    <mergeCell ref="C24:D24"/>
    <mergeCell ref="M24:N24"/>
    <mergeCell ref="O24:P24"/>
    <mergeCell ref="V24:W24"/>
    <mergeCell ref="C25:D25"/>
    <mergeCell ref="M25:N25"/>
    <mergeCell ref="O25:P25"/>
    <mergeCell ref="V25:W25"/>
    <mergeCell ref="V21:W21"/>
    <mergeCell ref="C22:D22"/>
    <mergeCell ref="M22:N22"/>
    <mergeCell ref="O22:P22"/>
    <mergeCell ref="V22:W22"/>
    <mergeCell ref="C23:D23"/>
    <mergeCell ref="M23:N23"/>
    <mergeCell ref="O23:P23"/>
    <mergeCell ref="V23:W23"/>
    <mergeCell ref="C20:D20"/>
    <mergeCell ref="M20:N20"/>
    <mergeCell ref="O20:P20"/>
    <mergeCell ref="C21:D21"/>
    <mergeCell ref="M21:N21"/>
    <mergeCell ref="O21:P21"/>
    <mergeCell ref="B6:R6"/>
    <mergeCell ref="B7:R7"/>
    <mergeCell ref="F16:J16"/>
    <mergeCell ref="B18:B19"/>
    <mergeCell ref="C18:D19"/>
    <mergeCell ref="M18:N19"/>
    <mergeCell ref="O18:P19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37" fitToHeight="4" orientation="portrait" r:id="rId1"/>
  <headerFooter alignWithMargins="0"/>
  <rowBreaks count="1" manualBreakCount="1">
    <brk id="7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</vt:lpstr>
      <vt:lpstr>EDU!Área_de_impresión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Ramon Chipayo Auccapuma</dc:creator>
  <cp:lastModifiedBy>Wilmer Ramon Chipayo Auccapuma</cp:lastModifiedBy>
  <dcterms:created xsi:type="dcterms:W3CDTF">2026-07-17T15:33:20Z</dcterms:created>
  <dcterms:modified xsi:type="dcterms:W3CDTF">2026-07-17T15:33:35Z</dcterms:modified>
</cp:coreProperties>
</file>