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2026\CIERRE JULIO\"/>
    </mc:Choice>
  </mc:AlternateContent>
  <xr:revisionPtr revIDLastSave="0" documentId="8_{C4D55390-1057-4A26-8377-D2FA139A40C6}" xr6:coauthVersionLast="47" xr6:coauthVersionMax="47" xr10:uidLastSave="{00000000-0000-0000-0000-000000000000}"/>
  <bookViews>
    <workbookView xWindow="1425" yWindow="1425" windowWidth="21525" windowHeight="13110" xr2:uid="{2F42F93C-26C9-43A7-9CCB-AE84F9237B05}"/>
  </bookViews>
  <sheets>
    <sheet name="EE" sheetId="1" r:id="rId1"/>
  </sheets>
  <externalReferences>
    <externalReference r:id="rId2"/>
  </externalReferences>
  <definedNames>
    <definedName name="_xlnm._FilterDatabase" localSheetId="0" hidden="1">EE!$O$268:$P$274</definedName>
    <definedName name="_xlnm.Print_Area" localSheetId="0">EE!$A$1:$T$324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20" i="1" l="1"/>
  <c r="D320" i="1"/>
  <c r="E319" i="1" s="1"/>
  <c r="O319" i="1"/>
  <c r="O318" i="1"/>
  <c r="O320" i="1" s="1"/>
  <c r="E318" i="1"/>
  <c r="E320" i="1" s="1"/>
  <c r="K306" i="1"/>
  <c r="J306" i="1"/>
  <c r="I306" i="1"/>
  <c r="H306" i="1"/>
  <c r="G306" i="1"/>
  <c r="E306" i="1"/>
  <c r="F304" i="1" s="1"/>
  <c r="F305" i="1"/>
  <c r="F302" i="1"/>
  <c r="F301" i="1"/>
  <c r="S300" i="1"/>
  <c r="N300" i="1"/>
  <c r="O298" i="1" s="1"/>
  <c r="T299" i="1"/>
  <c r="F299" i="1"/>
  <c r="T298" i="1"/>
  <c r="T300" i="1" s="1"/>
  <c r="F298" i="1"/>
  <c r="O290" i="1"/>
  <c r="P289" i="1" s="1"/>
  <c r="P288" i="1"/>
  <c r="F288" i="1"/>
  <c r="E288" i="1"/>
  <c r="F287" i="1"/>
  <c r="P286" i="1"/>
  <c r="F286" i="1"/>
  <c r="P284" i="1"/>
  <c r="D273" i="1"/>
  <c r="E272" i="1" s="1"/>
  <c r="E273" i="1" s="1"/>
  <c r="E271" i="1"/>
  <c r="Q264" i="1"/>
  <c r="R263" i="1" s="1"/>
  <c r="R262" i="1"/>
  <c r="R261" i="1"/>
  <c r="R260" i="1"/>
  <c r="I259" i="1"/>
  <c r="J257" i="1" s="1"/>
  <c r="J259" i="1" s="1"/>
  <c r="D259" i="1"/>
  <c r="E257" i="1" s="1"/>
  <c r="E258" i="1"/>
  <c r="R257" i="1"/>
  <c r="R256" i="1"/>
  <c r="J235" i="1"/>
  <c r="L231" i="1" s="1"/>
  <c r="F235" i="1"/>
  <c r="R233" i="1"/>
  <c r="T230" i="1" s="1"/>
  <c r="L233" i="1"/>
  <c r="E233" i="1"/>
  <c r="H232" i="1"/>
  <c r="E232" i="1"/>
  <c r="H231" i="1"/>
  <c r="E231" i="1"/>
  <c r="H230" i="1"/>
  <c r="E230" i="1"/>
  <c r="E235" i="1" s="1"/>
  <c r="R221" i="1"/>
  <c r="T216" i="1" s="1"/>
  <c r="E221" i="1"/>
  <c r="T220" i="1"/>
  <c r="F220" i="1"/>
  <c r="T219" i="1"/>
  <c r="F219" i="1"/>
  <c r="T218" i="1"/>
  <c r="T217" i="1"/>
  <c r="F217" i="1"/>
  <c r="T215" i="1"/>
  <c r="F215" i="1"/>
  <c r="K210" i="1"/>
  <c r="L208" i="1" s="1"/>
  <c r="P209" i="1"/>
  <c r="L209" i="1"/>
  <c r="E209" i="1"/>
  <c r="F206" i="1" s="1"/>
  <c r="Q208" i="1"/>
  <c r="Q207" i="1"/>
  <c r="L207" i="1"/>
  <c r="Q206" i="1"/>
  <c r="L206" i="1"/>
  <c r="K198" i="1"/>
  <c r="L197" i="1"/>
  <c r="L196" i="1"/>
  <c r="L195" i="1"/>
  <c r="L194" i="1"/>
  <c r="L193" i="1"/>
  <c r="L192" i="1"/>
  <c r="L191" i="1"/>
  <c r="L190" i="1"/>
  <c r="D190" i="1"/>
  <c r="E189" i="1" s="1"/>
  <c r="L189" i="1"/>
  <c r="L188" i="1"/>
  <c r="E188" i="1"/>
  <c r="L187" i="1"/>
  <c r="N168" i="1"/>
  <c r="M168" i="1"/>
  <c r="L168" i="1"/>
  <c r="K168" i="1"/>
  <c r="J168" i="1"/>
  <c r="D166" i="1"/>
  <c r="E164" i="1" s="1"/>
  <c r="E165" i="1"/>
  <c r="R152" i="1"/>
  <c r="S150" i="1" s="1"/>
  <c r="S151" i="1"/>
  <c r="D150" i="1"/>
  <c r="E149" i="1" s="1"/>
  <c r="S149" i="1"/>
  <c r="E148" i="1"/>
  <c r="S147" i="1"/>
  <c r="E146" i="1"/>
  <c r="S145" i="1"/>
  <c r="S143" i="1"/>
  <c r="S142" i="1"/>
  <c r="L140" i="1"/>
  <c r="M139" i="1" s="1"/>
  <c r="S138" i="1"/>
  <c r="E138" i="1"/>
  <c r="S137" i="1"/>
  <c r="M137" i="1"/>
  <c r="F137" i="1"/>
  <c r="F136" i="1"/>
  <c r="F135" i="1"/>
  <c r="F134" i="1"/>
  <c r="M133" i="1"/>
  <c r="F133" i="1"/>
  <c r="F132" i="1"/>
  <c r="M131" i="1"/>
  <c r="F131" i="1"/>
  <c r="F130" i="1"/>
  <c r="S129" i="1"/>
  <c r="R129" i="1"/>
  <c r="P129" i="1"/>
  <c r="F129" i="1"/>
  <c r="Q128" i="1"/>
  <c r="F128" i="1"/>
  <c r="Q127" i="1"/>
  <c r="F127" i="1"/>
  <c r="F138" i="1" s="1"/>
  <c r="Q126" i="1"/>
  <c r="Q129" i="1" s="1"/>
  <c r="K124" i="1"/>
  <c r="L123" i="1"/>
  <c r="L122" i="1"/>
  <c r="L121" i="1"/>
  <c r="L120" i="1"/>
  <c r="Q119" i="1"/>
  <c r="R118" i="1" s="1"/>
  <c r="L119" i="1"/>
  <c r="D119" i="1"/>
  <c r="E117" i="1" s="1"/>
  <c r="L118" i="1"/>
  <c r="L117" i="1"/>
  <c r="L124" i="1" s="1"/>
  <c r="K110" i="1"/>
  <c r="L109" i="1" s="1"/>
  <c r="E110" i="1"/>
  <c r="D110" i="1"/>
  <c r="E109" i="1"/>
  <c r="L108" i="1"/>
  <c r="E108" i="1"/>
  <c r="N100" i="1"/>
  <c r="O99" i="1" s="1"/>
  <c r="K100" i="1"/>
  <c r="O97" i="1"/>
  <c r="O96" i="1"/>
  <c r="O95" i="1"/>
  <c r="O94" i="1"/>
  <c r="N87" i="1"/>
  <c r="O86" i="1" s="1"/>
  <c r="N76" i="1"/>
  <c r="R75" i="1"/>
  <c r="S73" i="1" s="1"/>
  <c r="S74" i="1"/>
  <c r="S79" i="1" s="1"/>
  <c r="G63" i="1"/>
  <c r="P61" i="1"/>
  <c r="Q60" i="1" s="1"/>
  <c r="J47" i="1"/>
  <c r="K45" i="1" s="1"/>
  <c r="K46" i="1"/>
  <c r="K43" i="1"/>
  <c r="K42" i="1"/>
  <c r="S41" i="1"/>
  <c r="K41" i="1"/>
  <c r="T40" i="1"/>
  <c r="K40" i="1"/>
  <c r="T39" i="1"/>
  <c r="K39" i="1"/>
  <c r="T38" i="1"/>
  <c r="K38" i="1"/>
  <c r="T37" i="1"/>
  <c r="K37" i="1"/>
  <c r="T36" i="1"/>
  <c r="K36" i="1"/>
  <c r="T35" i="1"/>
  <c r="K35" i="1"/>
  <c r="T34" i="1"/>
  <c r="K34" i="1"/>
  <c r="T33" i="1"/>
  <c r="K33" i="1"/>
  <c r="T32" i="1"/>
  <c r="K32" i="1"/>
  <c r="T31" i="1"/>
  <c r="K31" i="1"/>
  <c r="T30" i="1"/>
  <c r="K30" i="1"/>
  <c r="T29" i="1"/>
  <c r="K29" i="1"/>
  <c r="T28" i="1"/>
  <c r="K28" i="1"/>
  <c r="T27" i="1"/>
  <c r="K27" i="1"/>
  <c r="T26" i="1"/>
  <c r="K26" i="1"/>
  <c r="T25" i="1"/>
  <c r="K25" i="1"/>
  <c r="T24" i="1"/>
  <c r="K24" i="1"/>
  <c r="T23" i="1"/>
  <c r="K23" i="1"/>
  <c r="T22" i="1"/>
  <c r="K22" i="1"/>
  <c r="T21" i="1"/>
  <c r="T41" i="1" s="1"/>
  <c r="K21" i="1"/>
  <c r="L110" i="1" l="1"/>
  <c r="O300" i="1"/>
  <c r="S75" i="1"/>
  <c r="Q79" i="1"/>
  <c r="M140" i="1"/>
  <c r="Q57" i="1"/>
  <c r="Q58" i="1"/>
  <c r="R117" i="1"/>
  <c r="R119" i="1" s="1"/>
  <c r="F208" i="1"/>
  <c r="L232" i="1"/>
  <c r="O299" i="1"/>
  <c r="M135" i="1"/>
  <c r="M138" i="1"/>
  <c r="K44" i="1"/>
  <c r="K47" i="1" s="1"/>
  <c r="Q59" i="1"/>
  <c r="O85" i="1"/>
  <c r="O87" i="1" s="1"/>
  <c r="O98" i="1"/>
  <c r="O100" i="1" s="1"/>
  <c r="E118" i="1"/>
  <c r="E119" i="1" s="1"/>
  <c r="M132" i="1"/>
  <c r="M134" i="1"/>
  <c r="M136" i="1"/>
  <c r="S140" i="1"/>
  <c r="S152" i="1" s="1"/>
  <c r="S144" i="1"/>
  <c r="S146" i="1"/>
  <c r="S148" i="1"/>
  <c r="F207" i="1"/>
  <c r="L230" i="1"/>
  <c r="T232" i="1"/>
  <c r="R258" i="1"/>
  <c r="R264" i="1" s="1"/>
  <c r="R259" i="1"/>
  <c r="P285" i="1"/>
  <c r="P287" i="1"/>
  <c r="F303" i="1"/>
  <c r="Q56" i="1"/>
  <c r="S139" i="1"/>
  <c r="S141" i="1"/>
  <c r="E145" i="1"/>
  <c r="E147" i="1"/>
  <c r="E187" i="1"/>
  <c r="F300" i="1"/>
  <c r="F306" i="1" s="1"/>
  <c r="E150" i="1" l="1"/>
  <c r="Q61" i="1"/>
  <c r="P29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<sst xmlns="http://schemas.openxmlformats.org/spreadsheetml/2006/main" count="499" uniqueCount="293">
  <si>
    <t>La Intervención de las usuarias para el Empoderamiento Económico tiene como objetivo prevenir la violencia a través del empoderamiento de las adolescentes y jóvenes, desarrollando sus capacidades para que puedan llevar una mejor calidad de vida y autosuficiencia; convirtiéndose en agentes activos de cambio social en sus propias familias y comunidad.</t>
  </si>
  <si>
    <t>SECCIÓN A: DATOS DE INGRESO DE LAS USUARIAS</t>
  </si>
  <si>
    <r>
      <t xml:space="preserve">Figura N° 1: </t>
    </r>
    <r>
      <rPr>
        <sz val="11"/>
        <color theme="1"/>
        <rFont val="Arial"/>
        <family val="2"/>
      </rPr>
      <t>Acciones preventivas según departamento</t>
    </r>
  </si>
  <si>
    <t>Región</t>
  </si>
  <si>
    <t>N°</t>
  </si>
  <si>
    <t>%</t>
  </si>
  <si>
    <t>Código</t>
  </si>
  <si>
    <t>Producto P13A</t>
  </si>
  <si>
    <t>Amazonas</t>
  </si>
  <si>
    <t>MEA-1</t>
  </si>
  <si>
    <t>Acciones informativas y de difusión de la intervención en la comunidad</t>
  </si>
  <si>
    <t>Áncash</t>
  </si>
  <si>
    <t>MEA-2</t>
  </si>
  <si>
    <t>Constitución del Club</t>
  </si>
  <si>
    <t>Apurímac</t>
  </si>
  <si>
    <t>MEA-3</t>
  </si>
  <si>
    <t xml:space="preserve">Formación de adolescentes y jóvenes lideresas </t>
  </si>
  <si>
    <t>Arequipa</t>
  </si>
  <si>
    <t>MEA-4</t>
  </si>
  <si>
    <t>Talleres de líderes y lideresas de la comunidad</t>
  </si>
  <si>
    <t>Ayacucho</t>
  </si>
  <si>
    <t>MEA-5</t>
  </si>
  <si>
    <t xml:space="preserve">Foro de madres, padres, cuidador(es) y mujeres de la comunidad </t>
  </si>
  <si>
    <t>Cajamarca</t>
  </si>
  <si>
    <t>MEA-6</t>
  </si>
  <si>
    <t xml:space="preserve">Reuniones con autoridades y actores locales, para la presentación o reporte público de la intervención </t>
  </si>
  <si>
    <t>Callao</t>
  </si>
  <si>
    <t>MEA-7</t>
  </si>
  <si>
    <t>Capacitación para fortalecer las Habilidades para la vida</t>
  </si>
  <si>
    <t>Cusco</t>
  </si>
  <si>
    <t>MEA-8</t>
  </si>
  <si>
    <t xml:space="preserve">Acompañamiento en Habilidades vocacionales </t>
  </si>
  <si>
    <t>Huancavelica</t>
  </si>
  <si>
    <t>MEA-9</t>
  </si>
  <si>
    <t xml:space="preserve">Capacitación en educación financiera </t>
  </si>
  <si>
    <t>Huánuco</t>
  </si>
  <si>
    <t>MEA-10</t>
  </si>
  <si>
    <t xml:space="preserve">Asesorías para la colocación en un puesto laboral </t>
  </si>
  <si>
    <t>Ica</t>
  </si>
  <si>
    <t>MEA-11</t>
  </si>
  <si>
    <t xml:space="preserve">Asistencia técnica a las beneficiarias con ideas de negocio </t>
  </si>
  <si>
    <t>Junín</t>
  </si>
  <si>
    <t>MEA-12</t>
  </si>
  <si>
    <t xml:space="preserve">Acompañamiento post inserción laboral mediante colocación laboral </t>
  </si>
  <si>
    <t>La Libertad</t>
  </si>
  <si>
    <t>MEA-13</t>
  </si>
  <si>
    <t xml:space="preserve">Acompañamiento post inserción laboral a través de emprendimiento económico </t>
  </si>
  <si>
    <t>Lambayeque</t>
  </si>
  <si>
    <t>MEA-14</t>
  </si>
  <si>
    <t>Desarrollo de actividades educativas – recreativas</t>
  </si>
  <si>
    <t>Lima Metropolitana</t>
  </si>
  <si>
    <t>MEA-16</t>
  </si>
  <si>
    <t xml:space="preserve">Comité de gestión </t>
  </si>
  <si>
    <t>Lima Provincia</t>
  </si>
  <si>
    <t>MEA-17</t>
  </si>
  <si>
    <t>Reunión de los comités de gestión</t>
  </si>
  <si>
    <t>Loreto</t>
  </si>
  <si>
    <t>MEA-18</t>
  </si>
  <si>
    <t xml:space="preserve">Sensibilización a empresas y/o negocios locales </t>
  </si>
  <si>
    <t>Madre De Dios</t>
  </si>
  <si>
    <t>MEA-19</t>
  </si>
  <si>
    <t xml:space="preserve">Otra acción no programada </t>
  </si>
  <si>
    <t>Moquegua</t>
  </si>
  <si>
    <t>MEA-20</t>
  </si>
  <si>
    <t>Charlas dirigidas a mujeres adolescentes y jóvenes -prevenir para proteger</t>
  </si>
  <si>
    <t>Pasco</t>
  </si>
  <si>
    <t>MEA-21</t>
  </si>
  <si>
    <t>Charlas dirigidas a la comunidad - Prevenir para proteger</t>
  </si>
  <si>
    <t>Piura</t>
  </si>
  <si>
    <t>Total</t>
  </si>
  <si>
    <t>Leyenda</t>
  </si>
  <si>
    <t>Intervalo</t>
  </si>
  <si>
    <t>Puno</t>
  </si>
  <si>
    <t>Sin acciones</t>
  </si>
  <si>
    <t>San Martín</t>
  </si>
  <si>
    <t>1 a 178 acciones</t>
  </si>
  <si>
    <t>Tacna</t>
  </si>
  <si>
    <t>179 a 357 acciones</t>
  </si>
  <si>
    <t>Tumbes</t>
  </si>
  <si>
    <t>358 a 536 acciones</t>
  </si>
  <si>
    <t>Ucayali</t>
  </si>
  <si>
    <t>537 a 714 acciones</t>
  </si>
  <si>
    <t>715 a 893 acciones</t>
  </si>
  <si>
    <t>894 a 1,072 acciones</t>
  </si>
  <si>
    <t>Mes</t>
  </si>
  <si>
    <t>Grupo
de edad</t>
  </si>
  <si>
    <t>Enero</t>
  </si>
  <si>
    <t>12 a 14 años</t>
  </si>
  <si>
    <t>Febrero</t>
  </si>
  <si>
    <t>15 a 17 años</t>
  </si>
  <si>
    <t>Marzo</t>
  </si>
  <si>
    <t>18 a 29 años</t>
  </si>
  <si>
    <t>Abril</t>
  </si>
  <si>
    <t>30 a 59 años</t>
  </si>
  <si>
    <t>Mayo</t>
  </si>
  <si>
    <t>60 a mas</t>
  </si>
  <si>
    <t>Junio</t>
  </si>
  <si>
    <t>Julio</t>
  </si>
  <si>
    <r>
      <t xml:space="preserve">Figura N° 2: </t>
    </r>
    <r>
      <rPr>
        <sz val="11"/>
        <color theme="1"/>
        <rFont val="Arial"/>
        <family val="2"/>
      </rPr>
      <t>Usuarias registradas en la intervención Empoderamiento Económico del Programa Nacional Warmi Ñan según departamento</t>
    </r>
  </si>
  <si>
    <t xml:space="preserve"> Región</t>
  </si>
  <si>
    <t>Usuarias</t>
  </si>
  <si>
    <t>Periodo</t>
  </si>
  <si>
    <t>Grupo de edad</t>
  </si>
  <si>
    <t>14 a 17 años</t>
  </si>
  <si>
    <t>18 a 24 años</t>
  </si>
  <si>
    <t>Enero - Julio 2026(*)</t>
  </si>
  <si>
    <t>(*)Información preliminar reportada al mes de Enero - Julio 2026</t>
  </si>
  <si>
    <t>Adolescentes</t>
  </si>
  <si>
    <t>Jóvenes</t>
  </si>
  <si>
    <t>Nacionalidad a/</t>
  </si>
  <si>
    <t>Peruana</t>
  </si>
  <si>
    <t>Extranjera</t>
  </si>
  <si>
    <t>a/ pregunta de respuesta múltiple</t>
  </si>
  <si>
    <t>3 usuarias tienen doble nacionalidad</t>
  </si>
  <si>
    <t>Estado Civil</t>
  </si>
  <si>
    <t>Sin usuarias</t>
  </si>
  <si>
    <t>Soltera</t>
  </si>
  <si>
    <t>1 a 108 usuarias</t>
  </si>
  <si>
    <t>Conviviente</t>
  </si>
  <si>
    <t>109 a 217 usuarias</t>
  </si>
  <si>
    <t>Casada</t>
  </si>
  <si>
    <t>218 a 326 usuarias</t>
  </si>
  <si>
    <t>Madre de Dios</t>
  </si>
  <si>
    <t>Separada</t>
  </si>
  <si>
    <t>327 a 435 usuarias</t>
  </si>
  <si>
    <t>Divorciada</t>
  </si>
  <si>
    <t>436 a 544 usuarias</t>
  </si>
  <si>
    <t>Viuda</t>
  </si>
  <si>
    <t>545 a 653 usuarias</t>
  </si>
  <si>
    <t>(*) Información preliminar reportada al mes de Enero - Julio 2026</t>
  </si>
  <si>
    <t>Área de residencia</t>
  </si>
  <si>
    <t>Discapacidad</t>
  </si>
  <si>
    <t>Urbana</t>
  </si>
  <si>
    <t>Si</t>
  </si>
  <si>
    <t>Rural</t>
  </si>
  <si>
    <t>No</t>
  </si>
  <si>
    <t>Clasificación</t>
  </si>
  <si>
    <t>Orientación sexual</t>
  </si>
  <si>
    <t>Estaba gestando</t>
  </si>
  <si>
    <t>Pobre</t>
  </si>
  <si>
    <t>Heterosexual</t>
  </si>
  <si>
    <t>Pobre extremo</t>
  </si>
  <si>
    <t>Lesbiana</t>
  </si>
  <si>
    <t>Gay</t>
  </si>
  <si>
    <t>Bisexual</t>
  </si>
  <si>
    <t>Pansexual</t>
  </si>
  <si>
    <t>Asexual</t>
  </si>
  <si>
    <t>Otro</t>
  </si>
  <si>
    <t>(*) Se consideran las usuarias que estuvieron de acuerdo en brindar información de su orientación sexual</t>
  </si>
  <si>
    <t>N°de hijos e hijas</t>
  </si>
  <si>
    <t>N° Hijas</t>
  </si>
  <si>
    <t>N° Hijos</t>
  </si>
  <si>
    <t>Nivel Educativo</t>
  </si>
  <si>
    <t>Ninguno</t>
  </si>
  <si>
    <t>Sin nivel</t>
  </si>
  <si>
    <t>1 a 2 hijos/as</t>
  </si>
  <si>
    <t>Inicial</t>
  </si>
  <si>
    <t>3 a más</t>
  </si>
  <si>
    <t>Primaria incompleta</t>
  </si>
  <si>
    <t>Primaria completa</t>
  </si>
  <si>
    <t>Por sus Costumbres y Antepasados</t>
  </si>
  <si>
    <t>Secundaria incompleta</t>
  </si>
  <si>
    <t>Quechua</t>
  </si>
  <si>
    <t>Secundaria completa</t>
  </si>
  <si>
    <t>Aimara</t>
  </si>
  <si>
    <t>Superior no Univ. Incompleta</t>
  </si>
  <si>
    <t>Indígena u originario de la Amazonía</t>
  </si>
  <si>
    <t>Superior no Univ. Completa</t>
  </si>
  <si>
    <t>Perteneciente o parte de otro pueblo indígena u originario</t>
  </si>
  <si>
    <t>Superior Univ. Incompleta</t>
  </si>
  <si>
    <t>Negro, moreno, zambo, mulato, afrodescendiente o parte del pueblo afroperuano</t>
  </si>
  <si>
    <t>Superior Univ. Completa</t>
  </si>
  <si>
    <t>Blanco</t>
  </si>
  <si>
    <t xml:space="preserve">Lengua materna </t>
  </si>
  <si>
    <t>Básica Especial</t>
  </si>
  <si>
    <t>Mestizo</t>
  </si>
  <si>
    <t>No sabe / No responde</t>
  </si>
  <si>
    <t>Asháninka</t>
  </si>
  <si>
    <t>Awajún/Aguaruna</t>
  </si>
  <si>
    <t>Shipibo - Konibo</t>
  </si>
  <si>
    <t>Shawi/Chayahuita</t>
  </si>
  <si>
    <t>Matsigenka/Machiguenga</t>
  </si>
  <si>
    <t>Motivos</t>
  </si>
  <si>
    <t>Achuar</t>
  </si>
  <si>
    <t>Económico</t>
  </si>
  <si>
    <t>Otra lengua indigena</t>
  </si>
  <si>
    <t>Familiar</t>
  </si>
  <si>
    <t>Castellano</t>
  </si>
  <si>
    <t>Embarazo</t>
  </si>
  <si>
    <t>Portugués</t>
  </si>
  <si>
    <t>Enfermedad</t>
  </si>
  <si>
    <t>Otra lengua extranjera</t>
  </si>
  <si>
    <t>Lengua de señas</t>
  </si>
  <si>
    <t>No escucha/ No habla</t>
  </si>
  <si>
    <t>Sólo se considera la información de usuarias que desertaron de sus estudios académicos</t>
  </si>
  <si>
    <t>No sabe/ no responde</t>
  </si>
  <si>
    <t>* Una usuaria puede indicar más de un motivo de deserción</t>
  </si>
  <si>
    <t>SECCIÓN B: SOPORTE FAMILIAR</t>
  </si>
  <si>
    <t>Reciben algún tipo de ayuda</t>
  </si>
  <si>
    <t>Tipo de vínculo</t>
  </si>
  <si>
    <t>Económica</t>
  </si>
  <si>
    <t>Emocional</t>
  </si>
  <si>
    <t>Cuidado de hijos</t>
  </si>
  <si>
    <t>Estudios</t>
  </si>
  <si>
    <t>Pareja</t>
  </si>
  <si>
    <t>Sin vínculo</t>
  </si>
  <si>
    <t>SECCIÓN C: SITUACIÓN DE VIOLENCIA</t>
  </si>
  <si>
    <t>Buscó ayuda</t>
  </si>
  <si>
    <t>Motivo por el cual no buscó ayuda</t>
  </si>
  <si>
    <t>No sabia dónde ir / no conoce servicios</t>
  </si>
  <si>
    <t xml:space="preserve">No era necesario </t>
  </si>
  <si>
    <t>Sin información</t>
  </si>
  <si>
    <t xml:space="preserve">De nada sirve </t>
  </si>
  <si>
    <t>Cosas de la vida</t>
  </si>
  <si>
    <t xml:space="preserve">Miedo al divorcio / separación </t>
  </si>
  <si>
    <t xml:space="preserve">Miedo a que le pegara de nuevo a ella o a sus hijos </t>
  </si>
  <si>
    <t>Miedo de causarle un problema a la persona que le pegó</t>
  </si>
  <si>
    <t xml:space="preserve">Vergüenza </t>
  </si>
  <si>
    <t xml:space="preserve">Ella tenia la culpa </t>
  </si>
  <si>
    <t>SECCIÓN D: ACTIVIDAD Y CAPACITACIÓN DE LA PERSONA USUARIA</t>
  </si>
  <si>
    <t xml:space="preserve">Ha recibido capacitación </t>
  </si>
  <si>
    <t>Disponibilidad de tiempo</t>
  </si>
  <si>
    <t>Cuenta con un trabajo</t>
  </si>
  <si>
    <t>Tiempo Completo</t>
  </si>
  <si>
    <t>Medio Tiempo</t>
  </si>
  <si>
    <t xml:space="preserve">Fin de semana </t>
  </si>
  <si>
    <t>Prioridad</t>
  </si>
  <si>
    <t>Motivo principal por no contar con un trabajo</t>
  </si>
  <si>
    <r>
      <t>Capacitación en habilidades Ocupacionales</t>
    </r>
    <r>
      <rPr>
        <b/>
        <sz val="8"/>
        <color theme="1"/>
        <rFont val="Arial"/>
        <family val="2"/>
      </rPr>
      <t/>
    </r>
  </si>
  <si>
    <t xml:space="preserve">Mi pareja no me deja </t>
  </si>
  <si>
    <t>Hijos pequeños</t>
  </si>
  <si>
    <t>Capacitación en habilidades Empresariales</t>
  </si>
  <si>
    <t xml:space="preserve">No he tenido la oportunidad </t>
  </si>
  <si>
    <t xml:space="preserve">No sé hacer nada </t>
  </si>
  <si>
    <t xml:space="preserve">Trabajo </t>
  </si>
  <si>
    <t>Articulación</t>
  </si>
  <si>
    <t>Inserción en grupos organizados que ofrecen bienes o servicios</t>
  </si>
  <si>
    <t>Acceso al empleo dependiente1/</t>
  </si>
  <si>
    <t>Modalidad</t>
  </si>
  <si>
    <t xml:space="preserve">Inserción en grupo organizados que ofrecen bienes y servicios.  </t>
  </si>
  <si>
    <t>Institución Publica</t>
  </si>
  <si>
    <t>Institución Privada</t>
  </si>
  <si>
    <t>Abandono en el proceso</t>
  </si>
  <si>
    <t>/2</t>
  </si>
  <si>
    <t>Acceso al empleo dependiente/1</t>
  </si>
  <si>
    <r>
      <t>Capacitación completa</t>
    </r>
    <r>
      <rPr>
        <sz val="12"/>
        <color theme="1"/>
        <rFont val="Arial Narrow"/>
        <family val="2"/>
      </rPr>
      <t xml:space="preserve"> </t>
    </r>
  </si>
  <si>
    <r>
      <rPr>
        <sz val="9"/>
        <color theme="1"/>
        <rFont val="Arial Narrow"/>
        <family val="2"/>
      </rPr>
      <t>(Modulo de desarrollo Personal Social)/</t>
    </r>
    <r>
      <rPr>
        <b/>
        <sz val="9"/>
        <color theme="1"/>
        <rFont val="Arial Narrow"/>
        <family val="2"/>
      </rPr>
      <t>3</t>
    </r>
  </si>
  <si>
    <t>1/ Se considera todas las usuarias que completaron el modulo de personal social.</t>
  </si>
  <si>
    <t>1/ Se considera en proceso a las usuarias que han terminado o se encuentran en capacitación y todavia no articulan a un empleo laboral</t>
  </si>
  <si>
    <t xml:space="preserve">2/ Se considera a las usuarias que abandonaron la intervención antes de ingresar al capacitación Tecnico Productivo o sesiones de desarrollo Personal social  en el caso de acceso al empleo dependiente </t>
  </si>
  <si>
    <t xml:space="preserve">3/ Se considera solo a las usuarias en la modalidad de acceso al empleo dependiente </t>
  </si>
  <si>
    <t>Acceso al empleo dependiente</t>
  </si>
  <si>
    <t>En proceso</t>
  </si>
  <si>
    <t xml:space="preserve">Línea productiva </t>
  </si>
  <si>
    <t>Estado final</t>
  </si>
  <si>
    <t>Otras industrias manufactureras</t>
  </si>
  <si>
    <t>Capacitada</t>
  </si>
  <si>
    <t>Actividades de servicio de comidas y bebidas</t>
  </si>
  <si>
    <t>No capacitada</t>
  </si>
  <si>
    <t>Actividades de edición</t>
  </si>
  <si>
    <t>Programación informática, consultoría de informática y actividades conexas</t>
  </si>
  <si>
    <t>Actividades administrativas y de apoyo de oficina y otras Actividades de apoyo a las empresas</t>
  </si>
  <si>
    <t>Elaboración de productos alimenticios</t>
  </si>
  <si>
    <t>Fabricación de productos textiles</t>
  </si>
  <si>
    <t>Otras actividades de servicios personales</t>
  </si>
  <si>
    <t>Linea</t>
  </si>
  <si>
    <t>N</t>
  </si>
  <si>
    <t>Giro de negocio a desarrollar</t>
  </si>
  <si>
    <t>Bares, tabernas, discotecas, juguerías</t>
  </si>
  <si>
    <t>Panadería</t>
  </si>
  <si>
    <t>Peluquerías, salones de belleza</t>
  </si>
  <si>
    <t xml:space="preserve">Bazar </t>
  </si>
  <si>
    <t>Otros tipos de enseñanza n.c.p.</t>
  </si>
  <si>
    <t>Otros</t>
  </si>
  <si>
    <t>Cargo/Ocupación</t>
  </si>
  <si>
    <t>Tipo de Institución</t>
  </si>
  <si>
    <t>Empresa privada formal</t>
  </si>
  <si>
    <t>Empresa privada informal</t>
  </si>
  <si>
    <t>Entidad del sector público</t>
  </si>
  <si>
    <t>Persona Empleadora</t>
  </si>
  <si>
    <t>Inst.Educativa</t>
  </si>
  <si>
    <t>Emprendimiento economico</t>
  </si>
  <si>
    <t>Administrador/a</t>
  </si>
  <si>
    <t>Camarero/a, Barman, Mesero/a, Cocinero/a</t>
  </si>
  <si>
    <t>Comerciante, Vendedor/a</t>
  </si>
  <si>
    <t>Obrero/a, Operador/a</t>
  </si>
  <si>
    <t>Psicólogo/a, El o la Terapeuta</t>
  </si>
  <si>
    <t>Vendedor/a Ambulante</t>
  </si>
  <si>
    <t>Zapatero/a</t>
  </si>
  <si>
    <t xml:space="preserve">Otros </t>
  </si>
  <si>
    <t>Concluyó proceso</t>
  </si>
  <si>
    <r>
      <t xml:space="preserve">Fuente: </t>
    </r>
    <r>
      <rPr>
        <sz val="10"/>
        <color theme="1"/>
        <rFont val="Arial"/>
        <family val="2"/>
      </rPr>
      <t>Registro de Empoderamiento Económico</t>
    </r>
  </si>
  <si>
    <r>
      <t xml:space="preserve">Elaboración: </t>
    </r>
    <r>
      <rPr>
        <sz val="10"/>
        <color theme="1"/>
        <rFont val="Arial"/>
        <family val="2"/>
      </rPr>
      <t>SGIC - UPPM - Warmi Ñan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</si>
</sst>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Arial Narrow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b/>
      <sz val="12"/>
      <color theme="1"/>
      <name val="Arial"/>
      <family val="2"/>
    </font>
    <font>
      <b/>
      <sz val="12"/>
      <color theme="0"/>
      <name val="Arial Narrow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0"/>
      <name val="Univers"/>
      <family val="2"/>
    </font>
    <font>
      <sz val="11"/>
      <name val="Arial"/>
      <family val="2"/>
    </font>
    <font>
      <sz val="12"/>
      <color theme="1"/>
      <name val="Arial Narrow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 Narrow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1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rgb="FFE60008"/>
      <name val="Arial"/>
      <family val="2"/>
    </font>
    <font>
      <b/>
      <sz val="16"/>
      <color rgb="FFE60008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0"/>
      <name val="Arial"/>
      <family val="2"/>
    </font>
    <font>
      <b/>
      <sz val="11"/>
      <name val="Arial Narrow"/>
      <family val="2"/>
    </font>
    <font>
      <b/>
      <sz val="18"/>
      <color rgb="FFE60008"/>
      <name val="Arial"/>
      <family val="2"/>
    </font>
    <font>
      <sz val="11"/>
      <color theme="1"/>
      <name val="Arial Narrow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sz val="12"/>
      <name val="Arial Narrow"/>
      <family val="2"/>
    </font>
    <font>
      <sz val="10"/>
      <name val="Calibri"/>
      <family val="2"/>
      <scheme val="minor"/>
    </font>
    <font>
      <b/>
      <sz val="9"/>
      <color theme="0"/>
      <name val="Arial Narrow"/>
      <family val="2"/>
    </font>
    <font>
      <sz val="9"/>
      <color theme="1"/>
      <name val="Arial Narrow"/>
      <family val="2"/>
    </font>
    <font>
      <sz val="8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/>
      <right/>
      <top/>
      <bottom style="medium">
        <color rgb="FF305496"/>
      </bottom>
      <diagonal/>
    </border>
    <border>
      <left/>
      <right/>
      <top/>
      <bottom style="medium">
        <color rgb="FFE60008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0" fontId="15" fillId="0" borderId="0"/>
    <xf numFmtId="0" fontId="19" fillId="0" borderId="0" applyBorder="0"/>
  </cellStyleXfs>
  <cellXfs count="226">
    <xf numFmtId="0" fontId="0" fillId="0" borderId="0" xfId="0"/>
    <xf numFmtId="0" fontId="3" fillId="2" borderId="0" xfId="2" applyFont="1" applyFill="1" applyAlignment="1">
      <alignment horizontal="left" vertical="center" wrapText="1"/>
    </xf>
    <xf numFmtId="0" fontId="1" fillId="0" borderId="0" xfId="2"/>
    <xf numFmtId="0" fontId="5" fillId="3" borderId="1" xfId="3" applyFont="1" applyFill="1" applyBorder="1" applyAlignment="1" applyProtection="1">
      <alignment vertical="center"/>
      <protection hidden="1"/>
    </xf>
    <xf numFmtId="0" fontId="6" fillId="0" borderId="0" xfId="2" applyFont="1" applyAlignment="1">
      <alignment horizontal="left" vertical="center" wrapText="1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0" fontId="10" fillId="5" borderId="0" xfId="2" applyFont="1" applyFill="1" applyAlignment="1">
      <alignment horizontal="center" vertical="center" wrapText="1"/>
    </xf>
    <xf numFmtId="0" fontId="10" fillId="6" borderId="0" xfId="2" applyFont="1" applyFill="1" applyAlignment="1">
      <alignment horizontal="center" vertical="center" wrapText="1"/>
    </xf>
    <xf numFmtId="0" fontId="10" fillId="7" borderId="0" xfId="2" applyFont="1" applyFill="1" applyAlignment="1">
      <alignment horizontal="center" vertical="center"/>
    </xf>
    <xf numFmtId="0" fontId="10" fillId="7" borderId="0" xfId="2" applyFont="1" applyFill="1" applyAlignment="1">
      <alignment horizontal="left" vertical="center"/>
    </xf>
    <xf numFmtId="0" fontId="10" fillId="8" borderId="0" xfId="2" applyFont="1" applyFill="1" applyAlignment="1">
      <alignment horizontal="center" vertical="center"/>
    </xf>
    <xf numFmtId="0" fontId="10" fillId="9" borderId="0" xfId="2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2" applyFont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12" fillId="0" borderId="0" xfId="2" applyFont="1" applyAlignment="1">
      <alignment horizont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left"/>
    </xf>
    <xf numFmtId="0" fontId="8" fillId="0" borderId="2" xfId="2" applyFont="1" applyBorder="1" applyAlignment="1">
      <alignment horizontal="left"/>
    </xf>
    <xf numFmtId="0" fontId="13" fillId="9" borderId="3" xfId="2" applyFont="1" applyFill="1" applyBorder="1" applyAlignment="1">
      <alignment horizontal="left" vertical="center"/>
    </xf>
    <xf numFmtId="3" fontId="13" fillId="10" borderId="3" xfId="2" applyNumberFormat="1" applyFont="1" applyFill="1" applyBorder="1" applyAlignment="1">
      <alignment horizontal="center" vertical="center"/>
    </xf>
    <xf numFmtId="164" fontId="13" fillId="11" borderId="3" xfId="4" applyNumberFormat="1" applyFont="1" applyFill="1" applyBorder="1" applyAlignment="1">
      <alignment horizontal="center" vertical="center"/>
    </xf>
    <xf numFmtId="0" fontId="14" fillId="12" borderId="4" xfId="2" applyFont="1" applyFill="1" applyBorder="1" applyAlignment="1">
      <alignment horizontal="center" vertical="center"/>
    </xf>
    <xf numFmtId="0" fontId="14" fillId="12" borderId="5" xfId="2" applyFont="1" applyFill="1" applyBorder="1" applyAlignment="1">
      <alignment horizontal="center" vertical="center"/>
    </xf>
    <xf numFmtId="0" fontId="14" fillId="12" borderId="6" xfId="2" applyFont="1" applyFill="1" applyBorder="1" applyAlignment="1">
      <alignment horizontal="center" vertical="center"/>
    </xf>
    <xf numFmtId="0" fontId="2" fillId="0" borderId="0" xfId="5" applyFont="1"/>
    <xf numFmtId="0" fontId="11" fillId="0" borderId="0" xfId="5" applyFont="1"/>
    <xf numFmtId="0" fontId="16" fillId="0" borderId="0" xfId="5" applyFont="1"/>
    <xf numFmtId="0" fontId="17" fillId="0" borderId="0" xfId="2" applyFont="1"/>
    <xf numFmtId="0" fontId="18" fillId="13" borderId="0" xfId="5" applyFont="1" applyFill="1"/>
    <xf numFmtId="3" fontId="11" fillId="0" borderId="5" xfId="6" applyNumberFormat="1" applyFont="1" applyBorder="1" applyAlignment="1">
      <alignment horizontal="left" vertical="center"/>
    </xf>
    <xf numFmtId="3" fontId="16" fillId="0" borderId="4" xfId="6" applyNumberFormat="1" applyFont="1" applyBorder="1" applyAlignment="1">
      <alignment horizontal="left" vertical="center"/>
    </xf>
    <xf numFmtId="0" fontId="18" fillId="14" borderId="0" xfId="5" applyFont="1" applyFill="1"/>
    <xf numFmtId="0" fontId="18" fillId="15" borderId="0" xfId="5" applyFont="1" applyFill="1"/>
    <xf numFmtId="0" fontId="18" fillId="16" borderId="0" xfId="5" applyFont="1" applyFill="1"/>
    <xf numFmtId="0" fontId="13" fillId="9" borderId="3" xfId="2" applyFont="1" applyFill="1" applyBorder="1"/>
    <xf numFmtId="164" fontId="13" fillId="11" borderId="3" xfId="1" applyNumberFormat="1" applyFont="1" applyFill="1" applyBorder="1" applyAlignment="1">
      <alignment horizontal="center" vertical="center"/>
    </xf>
    <xf numFmtId="0" fontId="18" fillId="17" borderId="0" xfId="5" applyFont="1" applyFill="1"/>
    <xf numFmtId="0" fontId="18" fillId="18" borderId="0" xfId="5" applyFont="1" applyFill="1"/>
    <xf numFmtId="0" fontId="10" fillId="7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center" vertical="center"/>
    </xf>
    <xf numFmtId="0" fontId="20" fillId="9" borderId="0" xfId="2" applyFont="1" applyFill="1" applyAlignment="1">
      <alignment horizontal="center" vertical="center"/>
    </xf>
    <xf numFmtId="0" fontId="12" fillId="0" borderId="0" xfId="2" applyFont="1"/>
    <xf numFmtId="0" fontId="17" fillId="0" borderId="0" xfId="2" applyFont="1" applyAlignment="1">
      <alignment vertical="center"/>
    </xf>
    <xf numFmtId="0" fontId="7" fillId="0" borderId="0" xfId="2" applyFont="1"/>
    <xf numFmtId="1" fontId="7" fillId="0" borderId="0" xfId="2" applyNumberFormat="1" applyFont="1" applyAlignment="1">
      <alignment horizontal="center"/>
    </xf>
    <xf numFmtId="164" fontId="9" fillId="0" borderId="0" xfId="4" applyNumberFormat="1" applyFont="1" applyFill="1" applyAlignment="1">
      <alignment horizontal="center" vertical="center"/>
    </xf>
    <xf numFmtId="0" fontId="8" fillId="0" borderId="0" xfId="2" applyFont="1"/>
    <xf numFmtId="0" fontId="5" fillId="0" borderId="0" xfId="3" applyFont="1" applyAlignment="1" applyProtection="1">
      <alignment vertical="center"/>
      <protection hidden="1"/>
    </xf>
    <xf numFmtId="0" fontId="21" fillId="0" borderId="0" xfId="2" applyFont="1" applyAlignment="1">
      <alignment vertical="center" wrapText="1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23" fillId="0" borderId="0" xfId="2" applyFont="1" applyAlignment="1">
      <alignment horizontal="left" vertical="center" wrapText="1"/>
    </xf>
    <xf numFmtId="0" fontId="6" fillId="0" borderId="0" xfId="2" applyFont="1"/>
    <xf numFmtId="0" fontId="23" fillId="0" borderId="0" xfId="2" applyFont="1"/>
    <xf numFmtId="0" fontId="23" fillId="0" borderId="0" xfId="2" applyFont="1" applyAlignment="1">
      <alignment horizontal="center"/>
    </xf>
    <xf numFmtId="0" fontId="10" fillId="7" borderId="0" xfId="2" applyFont="1" applyFill="1" applyAlignment="1">
      <alignment horizontal="center" vertical="center"/>
    </xf>
    <xf numFmtId="0" fontId="24" fillId="8" borderId="0" xfId="2" applyFont="1" applyFill="1" applyAlignment="1">
      <alignment horizontal="center" vertical="center" wrapText="1"/>
    </xf>
    <xf numFmtId="0" fontId="10" fillId="7" borderId="0" xfId="2" applyFont="1" applyFill="1" applyAlignment="1">
      <alignment vertical="center"/>
    </xf>
    <xf numFmtId="0" fontId="25" fillId="7" borderId="0" xfId="2" applyFont="1" applyFill="1" applyAlignment="1">
      <alignment horizontal="left" vertical="center"/>
    </xf>
    <xf numFmtId="0" fontId="26" fillId="8" borderId="0" xfId="2" applyFont="1" applyFill="1" applyAlignment="1">
      <alignment horizontal="center" vertical="center"/>
    </xf>
    <xf numFmtId="0" fontId="26" fillId="9" borderId="0" xfId="2" applyFont="1" applyFill="1" applyAlignment="1">
      <alignment horizontal="center" vertical="center"/>
    </xf>
    <xf numFmtId="0" fontId="8" fillId="0" borderId="0" xfId="2" applyFont="1" applyAlignment="1">
      <alignment horizontal="left" vertical="center" indent="1"/>
    </xf>
    <xf numFmtId="3" fontId="12" fillId="0" borderId="0" xfId="2" applyNumberFormat="1" applyFont="1" applyAlignment="1">
      <alignment horizontal="center" vertical="center"/>
    </xf>
    <xf numFmtId="0" fontId="27" fillId="0" borderId="0" xfId="2" applyFont="1" applyAlignment="1">
      <alignment horizontal="left" vertical="center"/>
    </xf>
    <xf numFmtId="164" fontId="9" fillId="0" borderId="0" xfId="4" applyNumberFormat="1" applyFont="1" applyFill="1" applyBorder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28" fillId="9" borderId="3" xfId="2" applyFont="1" applyFill="1" applyBorder="1" applyAlignment="1">
      <alignment horizontal="left" vertical="center"/>
    </xf>
    <xf numFmtId="0" fontId="29" fillId="9" borderId="3" xfId="2" applyFont="1" applyFill="1" applyBorder="1" applyAlignment="1">
      <alignment horizontal="left" vertical="center"/>
    </xf>
    <xf numFmtId="0" fontId="30" fillId="0" borderId="0" xfId="2" applyFont="1" applyAlignment="1">
      <alignment horizontal="left" vertical="top" wrapText="1"/>
    </xf>
    <xf numFmtId="0" fontId="31" fillId="0" borderId="0" xfId="2" applyFont="1" applyAlignment="1">
      <alignment vertical="top"/>
    </xf>
    <xf numFmtId="0" fontId="8" fillId="0" borderId="0" xfId="2" applyFont="1" applyAlignment="1">
      <alignment vertical="center" wrapText="1"/>
    </xf>
    <xf numFmtId="0" fontId="17" fillId="0" borderId="0" xfId="2" applyFont="1" applyAlignment="1">
      <alignment vertical="center" wrapText="1"/>
    </xf>
    <xf numFmtId="0" fontId="32" fillId="0" borderId="0" xfId="2" applyFont="1" applyAlignment="1">
      <alignment horizontal="left"/>
    </xf>
    <xf numFmtId="0" fontId="32" fillId="0" borderId="0" xfId="2" applyFont="1" applyAlignment="1">
      <alignment horizontal="center"/>
    </xf>
    <xf numFmtId="0" fontId="30" fillId="0" borderId="0" xfId="2" applyFont="1" applyAlignment="1">
      <alignment vertical="top" wrapText="1"/>
    </xf>
    <xf numFmtId="164" fontId="33" fillId="0" borderId="0" xfId="2" applyNumberFormat="1" applyFont="1" applyAlignment="1">
      <alignment horizontal="center" vertical="center"/>
    </xf>
    <xf numFmtId="164" fontId="34" fillId="0" borderId="0" xfId="2" applyNumberFormat="1" applyFont="1" applyAlignment="1">
      <alignment horizontal="center"/>
    </xf>
    <xf numFmtId="0" fontId="35" fillId="0" borderId="0" xfId="2" applyFont="1" applyAlignment="1">
      <alignment horizontal="left"/>
    </xf>
    <xf numFmtId="0" fontId="35" fillId="0" borderId="0" xfId="2" applyFont="1" applyAlignment="1">
      <alignment horizontal="left" vertical="center" wrapText="1"/>
    </xf>
    <xf numFmtId="0" fontId="10" fillId="7" borderId="0" xfId="2" applyFont="1" applyFill="1" applyAlignment="1">
      <alignment vertical="center" wrapText="1"/>
    </xf>
    <xf numFmtId="0" fontId="36" fillId="8" borderId="0" xfId="2" applyFont="1" applyFill="1" applyAlignment="1">
      <alignment vertical="center"/>
    </xf>
    <xf numFmtId="0" fontId="36" fillId="9" borderId="0" xfId="2" applyFont="1" applyFill="1" applyAlignment="1">
      <alignment vertical="center"/>
    </xf>
    <xf numFmtId="0" fontId="35" fillId="0" borderId="0" xfId="2" applyFont="1" applyAlignment="1">
      <alignment horizontal="center"/>
    </xf>
    <xf numFmtId="3" fontId="1" fillId="0" borderId="0" xfId="2" applyNumberFormat="1"/>
    <xf numFmtId="3" fontId="12" fillId="0" borderId="0" xfId="2" applyNumberFormat="1" applyFont="1" applyAlignment="1">
      <alignment horizontal="center"/>
    </xf>
    <xf numFmtId="10" fontId="9" fillId="0" borderId="0" xfId="4" applyNumberFormat="1" applyFont="1" applyFill="1" applyAlignment="1">
      <alignment horizontal="center" vertical="center"/>
    </xf>
    <xf numFmtId="0" fontId="14" fillId="12" borderId="5" xfId="2" applyFont="1" applyFill="1" applyBorder="1" applyAlignment="1">
      <alignment horizontal="center" vertical="center"/>
    </xf>
    <xf numFmtId="0" fontId="14" fillId="12" borderId="6" xfId="2" applyFont="1" applyFill="1" applyBorder="1" applyAlignment="1">
      <alignment horizontal="center" vertical="center"/>
    </xf>
    <xf numFmtId="3" fontId="18" fillId="0" borderId="5" xfId="6" applyNumberFormat="1" applyFont="1" applyBorder="1" applyAlignment="1">
      <alignment horizontal="left" vertical="center"/>
    </xf>
    <xf numFmtId="3" fontId="18" fillId="0" borderId="4" xfId="6" applyNumberFormat="1" applyFont="1" applyBorder="1" applyAlignment="1">
      <alignment horizontal="left" vertical="center"/>
    </xf>
    <xf numFmtId="0" fontId="28" fillId="9" borderId="3" xfId="2" applyFont="1" applyFill="1" applyBorder="1" applyAlignment="1">
      <alignment horizontal="center" vertical="center"/>
    </xf>
    <xf numFmtId="3" fontId="13" fillId="10" borderId="3" xfId="4" applyNumberFormat="1" applyFont="1" applyFill="1" applyBorder="1" applyAlignment="1">
      <alignment horizontal="center" vertical="center"/>
    </xf>
    <xf numFmtId="0" fontId="37" fillId="0" borderId="0" xfId="2" applyFont="1" applyAlignment="1">
      <alignment horizontal="left" vertical="center" wrapText="1"/>
    </xf>
    <xf numFmtId="164" fontId="38" fillId="0" borderId="0" xfId="2" applyNumberFormat="1" applyFont="1" applyAlignment="1">
      <alignment horizontal="center"/>
    </xf>
    <xf numFmtId="0" fontId="32" fillId="0" borderId="0" xfId="2" applyFont="1" applyAlignment="1">
      <alignment horizontal="left" vertical="center" wrapText="1"/>
    </xf>
    <xf numFmtId="0" fontId="23" fillId="0" borderId="0" xfId="2" applyFont="1" applyAlignment="1">
      <alignment vertical="center" wrapText="1"/>
    </xf>
    <xf numFmtId="0" fontId="10" fillId="7" borderId="0" xfId="2" applyFont="1" applyFill="1" applyAlignment="1">
      <alignment horizontal="left" vertical="center" wrapText="1"/>
    </xf>
    <xf numFmtId="0" fontId="36" fillId="8" borderId="0" xfId="2" applyFont="1" applyFill="1" applyAlignment="1">
      <alignment horizontal="center" vertical="center"/>
    </xf>
    <xf numFmtId="0" fontId="36" fillId="9" borderId="0" xfId="2" applyFont="1" applyFill="1" applyAlignment="1">
      <alignment horizontal="center" vertical="center"/>
    </xf>
    <xf numFmtId="0" fontId="39" fillId="0" borderId="0" xfId="2" applyFont="1"/>
    <xf numFmtId="0" fontId="6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3" fontId="0" fillId="0" borderId="0" xfId="2" applyNumberFormat="1" applyFont="1" applyAlignment="1">
      <alignment horizontal="center" vertical="center"/>
    </xf>
    <xf numFmtId="164" fontId="0" fillId="0" borderId="0" xfId="4" applyNumberFormat="1" applyFont="1" applyAlignment="1">
      <alignment horizontal="left"/>
    </xf>
    <xf numFmtId="0" fontId="9" fillId="0" borderId="0" xfId="2" applyFont="1"/>
    <xf numFmtId="3" fontId="13" fillId="0" borderId="0" xfId="2" applyNumberFormat="1" applyFont="1" applyAlignment="1">
      <alignment horizontal="center" vertical="center"/>
    </xf>
    <xf numFmtId="0" fontId="22" fillId="0" borderId="0" xfId="2" applyFont="1" applyAlignment="1">
      <alignment wrapText="1"/>
    </xf>
    <xf numFmtId="0" fontId="1" fillId="0" borderId="0" xfId="2" applyAlignment="1">
      <alignment horizontal="left" vertical="top" wrapText="1"/>
    </xf>
    <xf numFmtId="0" fontId="26" fillId="7" borderId="0" xfId="2" applyFont="1" applyFill="1" applyAlignment="1">
      <alignment vertical="center"/>
    </xf>
    <xf numFmtId="0" fontId="12" fillId="0" borderId="0" xfId="2" applyFont="1" applyAlignment="1">
      <alignment horizontal="center" vertical="center"/>
    </xf>
    <xf numFmtId="0" fontId="9" fillId="11" borderId="0" xfId="2" applyFont="1" applyFill="1" applyAlignment="1">
      <alignment horizontal="center"/>
    </xf>
    <xf numFmtId="164" fontId="9" fillId="0" borderId="0" xfId="4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3" fontId="40" fillId="0" borderId="0" xfId="2" applyNumberFormat="1" applyFont="1" applyAlignment="1">
      <alignment horizontal="center" vertical="center"/>
    </xf>
    <xf numFmtId="0" fontId="28" fillId="9" borderId="3" xfId="2" applyFont="1" applyFill="1" applyBorder="1" applyAlignment="1">
      <alignment vertical="center"/>
    </xf>
    <xf numFmtId="0" fontId="41" fillId="0" borderId="0" xfId="2" applyFont="1"/>
    <xf numFmtId="0" fontId="23" fillId="0" borderId="0" xfId="2" applyFont="1" applyAlignment="1">
      <alignment wrapText="1"/>
    </xf>
    <xf numFmtId="0" fontId="42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3" fontId="23" fillId="0" borderId="0" xfId="2" applyNumberFormat="1" applyFont="1" applyAlignment="1">
      <alignment horizontal="center" vertical="center"/>
    </xf>
    <xf numFmtId="164" fontId="35" fillId="0" borderId="0" xfId="4" applyNumberFormat="1" applyFont="1" applyFill="1" applyAlignment="1">
      <alignment horizontal="center" vertical="center"/>
    </xf>
    <xf numFmtId="0" fontId="10" fillId="7" borderId="0" xfId="2" applyFont="1" applyFill="1" applyAlignment="1">
      <alignment horizontal="center" vertical="center" wrapText="1"/>
    </xf>
    <xf numFmtId="9" fontId="13" fillId="11" borderId="3" xfId="4" applyFont="1" applyFill="1" applyBorder="1" applyAlignment="1">
      <alignment horizontal="center" vertical="center"/>
    </xf>
    <xf numFmtId="10" fontId="9" fillId="0" borderId="0" xfId="4" applyNumberFormat="1" applyFont="1" applyFill="1" applyAlignment="1">
      <alignment horizontal="center"/>
    </xf>
    <xf numFmtId="0" fontId="1" fillId="0" borderId="0" xfId="2" applyAlignment="1">
      <alignment vertical="center"/>
    </xf>
    <xf numFmtId="0" fontId="1" fillId="0" borderId="0" xfId="2" applyAlignment="1">
      <alignment horizontal="left" vertical="center" wrapText="1"/>
    </xf>
    <xf numFmtId="0" fontId="0" fillId="0" borderId="0" xfId="2" applyFont="1" applyAlignment="1">
      <alignment vertical="top"/>
    </xf>
    <xf numFmtId="0" fontId="35" fillId="0" borderId="0" xfId="2" applyFont="1" applyAlignment="1">
      <alignment horizontal="left" vertical="center"/>
    </xf>
    <xf numFmtId="0" fontId="28" fillId="0" borderId="0" xfId="2" applyFont="1" applyAlignment="1">
      <alignment horizontal="left"/>
    </xf>
    <xf numFmtId="164" fontId="13" fillId="0" borderId="0" xfId="4" applyNumberFormat="1" applyFont="1" applyFill="1" applyBorder="1" applyAlignment="1">
      <alignment horizontal="center" vertical="center"/>
    </xf>
    <xf numFmtId="0" fontId="36" fillId="3" borderId="7" xfId="3" applyFont="1" applyFill="1" applyBorder="1" applyAlignment="1" applyProtection="1">
      <alignment vertical="center"/>
      <protection hidden="1"/>
    </xf>
    <xf numFmtId="0" fontId="5" fillId="3" borderId="7" xfId="3" applyFont="1" applyFill="1" applyBorder="1" applyAlignment="1" applyProtection="1">
      <alignment vertical="center"/>
      <protection hidden="1"/>
    </xf>
    <xf numFmtId="0" fontId="1" fillId="2" borderId="0" xfId="2" applyFill="1"/>
    <xf numFmtId="3" fontId="11" fillId="11" borderId="0" xfId="2" applyNumberFormat="1" applyFont="1" applyFill="1" applyAlignment="1">
      <alignment horizontal="center"/>
    </xf>
    <xf numFmtId="0" fontId="8" fillId="0" borderId="2" xfId="2" applyFont="1" applyBorder="1" applyAlignment="1">
      <alignment horizontal="left" vertical="center"/>
    </xf>
    <xf numFmtId="3" fontId="11" fillId="0" borderId="0" xfId="2" applyNumberFormat="1" applyFont="1" applyAlignment="1">
      <alignment horizontal="center"/>
    </xf>
    <xf numFmtId="0" fontId="28" fillId="9" borderId="3" xfId="2" applyFont="1" applyFill="1" applyBorder="1" applyAlignment="1">
      <alignment horizontal="left"/>
    </xf>
    <xf numFmtId="0" fontId="28" fillId="9" borderId="3" xfId="2" applyFont="1" applyFill="1" applyBorder="1" applyAlignment="1">
      <alignment horizontal="left" vertical="center"/>
    </xf>
    <xf numFmtId="0" fontId="43" fillId="0" borderId="0" xfId="2" applyFont="1" applyAlignment="1">
      <alignment vertical="center"/>
    </xf>
    <xf numFmtId="3" fontId="1" fillId="2" borderId="0" xfId="2" applyNumberFormat="1" applyFill="1"/>
    <xf numFmtId="0" fontId="42" fillId="7" borderId="0" xfId="2" applyFont="1" applyFill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3" fontId="12" fillId="0" borderId="8" xfId="2" applyNumberFormat="1" applyFont="1" applyBorder="1" applyAlignment="1">
      <alignment horizontal="center"/>
    </xf>
    <xf numFmtId="164" fontId="9" fillId="0" borderId="8" xfId="4" applyNumberFormat="1" applyFont="1" applyFill="1" applyBorder="1" applyAlignment="1">
      <alignment horizontal="center" vertical="center"/>
    </xf>
    <xf numFmtId="0" fontId="28" fillId="9" borderId="0" xfId="2" applyFont="1" applyFill="1" applyAlignment="1">
      <alignment horizontal="left" vertical="center"/>
    </xf>
    <xf numFmtId="3" fontId="13" fillId="10" borderId="0" xfId="2" applyNumberFormat="1" applyFont="1" applyFill="1" applyAlignment="1">
      <alignment horizontal="center" vertical="center"/>
    </xf>
    <xf numFmtId="9" fontId="13" fillId="11" borderId="0" xfId="4" applyFont="1" applyFill="1" applyBorder="1" applyAlignment="1">
      <alignment horizontal="center" vertical="center"/>
    </xf>
    <xf numFmtId="0" fontId="42" fillId="0" borderId="0" xfId="2" applyFont="1" applyAlignment="1">
      <alignment horizontal="left" vertical="center"/>
    </xf>
    <xf numFmtId="0" fontId="35" fillId="0" borderId="0" xfId="2" applyFont="1" applyAlignment="1">
      <alignment horizontal="left" vertical="center"/>
    </xf>
    <xf numFmtId="3" fontId="23" fillId="0" borderId="0" xfId="2" applyNumberFormat="1" applyFont="1" applyAlignment="1">
      <alignment horizontal="center"/>
    </xf>
    <xf numFmtId="0" fontId="1" fillId="0" borderId="8" xfId="2" applyBorder="1"/>
    <xf numFmtId="0" fontId="40" fillId="9" borderId="0" xfId="2" applyFont="1" applyFill="1" applyAlignment="1">
      <alignment horizontal="left" vertical="center"/>
    </xf>
    <xf numFmtId="0" fontId="36" fillId="0" borderId="0" xfId="3" applyFont="1" applyAlignment="1" applyProtection="1">
      <alignment vertical="center"/>
      <protection hidden="1"/>
    </xf>
    <xf numFmtId="0" fontId="1" fillId="7" borderId="0" xfId="2" applyFill="1"/>
    <xf numFmtId="0" fontId="17" fillId="0" borderId="8" xfId="2" applyFont="1" applyBorder="1"/>
    <xf numFmtId="0" fontId="44" fillId="9" borderId="0" xfId="2" applyFont="1" applyFill="1"/>
    <xf numFmtId="3" fontId="12" fillId="0" borderId="8" xfId="2" applyNumberFormat="1" applyFont="1" applyBorder="1" applyAlignment="1">
      <alignment horizontal="center" vertical="center"/>
    </xf>
    <xf numFmtId="0" fontId="45" fillId="9" borderId="0" xfId="2" applyFont="1" applyFill="1"/>
    <xf numFmtId="0" fontId="28" fillId="9" borderId="0" xfId="2" applyFont="1" applyFill="1" applyAlignment="1">
      <alignment horizontal="left" vertical="center"/>
    </xf>
    <xf numFmtId="0" fontId="1" fillId="0" borderId="0" xfId="2" applyAlignment="1">
      <alignment horizontal="center"/>
    </xf>
    <xf numFmtId="0" fontId="22" fillId="0" borderId="0" xfId="2" applyFont="1" applyAlignment="1">
      <alignment horizontal="left" wrapText="1"/>
    </xf>
    <xf numFmtId="0" fontId="46" fillId="9" borderId="0" xfId="2" applyFont="1" applyFill="1" applyAlignment="1">
      <alignment horizontal="center" vertical="center"/>
    </xf>
    <xf numFmtId="3" fontId="12" fillId="0" borderId="0" xfId="2" applyNumberFormat="1" applyFont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42" fillId="0" borderId="0" xfId="2" applyFont="1" applyAlignment="1">
      <alignment vertical="center"/>
    </xf>
    <xf numFmtId="164" fontId="35" fillId="0" borderId="0" xfId="4" applyNumberFormat="1" applyFont="1" applyFill="1" applyBorder="1" applyAlignment="1">
      <alignment horizontal="center" vertical="center"/>
    </xf>
    <xf numFmtId="0" fontId="8" fillId="0" borderId="8" xfId="2" applyFont="1" applyBorder="1" applyAlignment="1">
      <alignment vertical="center"/>
    </xf>
    <xf numFmtId="3" fontId="42" fillId="0" borderId="0" xfId="2" applyNumberFormat="1" applyFont="1" applyAlignment="1">
      <alignment horizontal="center" vertical="center"/>
    </xf>
    <xf numFmtId="9" fontId="42" fillId="0" borderId="0" xfId="4" applyFont="1" applyFill="1" applyBorder="1" applyAlignment="1">
      <alignment horizontal="center" vertical="center"/>
    </xf>
    <xf numFmtId="0" fontId="22" fillId="2" borderId="0" xfId="2" applyFont="1" applyFill="1" applyAlignment="1">
      <alignment horizontal="left" vertical="center" wrapText="1"/>
    </xf>
    <xf numFmtId="0" fontId="23" fillId="2" borderId="0" xfId="2" applyFont="1" applyFill="1" applyAlignment="1">
      <alignment vertical="center"/>
    </xf>
    <xf numFmtId="0" fontId="22" fillId="0" borderId="0" xfId="2" applyFont="1" applyAlignment="1">
      <alignment horizontal="left" vertical="center" wrapText="1"/>
    </xf>
    <xf numFmtId="0" fontId="17" fillId="7" borderId="0" xfId="2" applyFont="1" applyFill="1"/>
    <xf numFmtId="0" fontId="47" fillId="7" borderId="0" xfId="2" applyFont="1" applyFill="1"/>
    <xf numFmtId="0" fontId="10" fillId="8" borderId="0" xfId="2" applyFont="1" applyFill="1" applyAlignment="1">
      <alignment horizontal="center" vertical="center" wrapText="1"/>
    </xf>
    <xf numFmtId="0" fontId="46" fillId="8" borderId="0" xfId="2" applyFont="1" applyFill="1" applyAlignment="1">
      <alignment horizontal="center" vertical="center"/>
    </xf>
    <xf numFmtId="0" fontId="46" fillId="7" borderId="0" xfId="2" applyFont="1" applyFill="1" applyAlignment="1">
      <alignment vertical="center"/>
    </xf>
    <xf numFmtId="0" fontId="10" fillId="8" borderId="0" xfId="2" applyFont="1" applyFill="1" applyAlignment="1">
      <alignment horizontal="center" vertical="center"/>
    </xf>
    <xf numFmtId="0" fontId="10" fillId="9" borderId="0" xfId="2" applyFont="1" applyFill="1" applyAlignment="1">
      <alignment horizontal="center" vertical="center"/>
    </xf>
    <xf numFmtId="0" fontId="42" fillId="2" borderId="0" xfId="2" applyFont="1" applyFill="1" applyAlignment="1">
      <alignment horizontal="left" vertical="center"/>
    </xf>
    <xf numFmtId="3" fontId="9" fillId="0" borderId="0" xfId="2" applyNumberFormat="1" applyFont="1" applyAlignment="1">
      <alignment horizontal="center" vertical="center"/>
    </xf>
    <xf numFmtId="0" fontId="35" fillId="2" borderId="0" xfId="2" applyFont="1" applyFill="1" applyAlignment="1">
      <alignment horizontal="left" vertical="center"/>
    </xf>
    <xf numFmtId="0" fontId="8" fillId="0" borderId="0" xfId="2" applyFont="1" applyAlignment="1">
      <alignment horizontal="left" wrapText="1"/>
    </xf>
    <xf numFmtId="0" fontId="27" fillId="0" borderId="0" xfId="2" applyFont="1" applyAlignment="1">
      <alignment horizontal="left" vertical="center" wrapText="1"/>
    </xf>
    <xf numFmtId="3" fontId="9" fillId="0" borderId="0" xfId="2" applyNumberFormat="1" applyFont="1" applyAlignment="1">
      <alignment horizontal="center"/>
    </xf>
    <xf numFmtId="3" fontId="12" fillId="0" borderId="0" xfId="2" applyNumberFormat="1" applyFont="1" applyAlignment="1">
      <alignment horizontal="center"/>
    </xf>
    <xf numFmtId="164" fontId="9" fillId="0" borderId="0" xfId="4" applyNumberFormat="1" applyFont="1" applyFill="1" applyAlignment="1">
      <alignment horizontal="center"/>
    </xf>
    <xf numFmtId="3" fontId="35" fillId="2" borderId="0" xfId="2" applyNumberFormat="1" applyFont="1" applyFill="1" applyAlignment="1">
      <alignment horizontal="left" vertical="center"/>
    </xf>
    <xf numFmtId="0" fontId="27" fillId="0" borderId="8" xfId="2" applyFont="1" applyBorder="1" applyAlignment="1">
      <alignment horizontal="left" vertical="center"/>
    </xf>
    <xf numFmtId="3" fontId="9" fillId="0" borderId="8" xfId="2" applyNumberFormat="1" applyFont="1" applyBorder="1" applyAlignment="1">
      <alignment horizontal="center" vertical="center"/>
    </xf>
    <xf numFmtId="0" fontId="48" fillId="0" borderId="0" xfId="2" applyFont="1" applyAlignment="1">
      <alignment horizontal="left" vertical="center" wrapText="1"/>
    </xf>
    <xf numFmtId="0" fontId="29" fillId="9" borderId="0" xfId="2" applyFont="1" applyFill="1" applyAlignment="1">
      <alignment horizontal="left" vertical="center"/>
    </xf>
    <xf numFmtId="3" fontId="13" fillId="9" borderId="0" xfId="2" applyNumberFormat="1" applyFont="1" applyFill="1" applyAlignment="1">
      <alignment horizontal="center" vertical="center"/>
    </xf>
    <xf numFmtId="3" fontId="13" fillId="10" borderId="0" xfId="2" applyNumberFormat="1" applyFont="1" applyFill="1" applyAlignment="1">
      <alignment horizontal="center"/>
    </xf>
    <xf numFmtId="9" fontId="13" fillId="11" borderId="0" xfId="4" applyFont="1" applyFill="1" applyBorder="1" applyAlignment="1">
      <alignment horizontal="center" vertical="center"/>
    </xf>
    <xf numFmtId="3" fontId="13" fillId="10" borderId="0" xfId="2" applyNumberFormat="1" applyFont="1" applyFill="1" applyAlignment="1">
      <alignment horizontal="center" vertical="center"/>
    </xf>
    <xf numFmtId="0" fontId="48" fillId="0" borderId="0" xfId="2" applyFont="1" applyAlignment="1">
      <alignment horizontal="left" vertical="center"/>
    </xf>
    <xf numFmtId="0" fontId="1" fillId="2" borderId="0" xfId="2" applyFill="1" applyAlignment="1">
      <alignment horizontal="center"/>
    </xf>
    <xf numFmtId="3" fontId="23" fillId="0" borderId="0" xfId="2" applyNumberFormat="1" applyFont="1"/>
    <xf numFmtId="0" fontId="28" fillId="9" borderId="3" xfId="2" applyFont="1" applyFill="1" applyBorder="1"/>
    <xf numFmtId="0" fontId="28" fillId="0" borderId="0" xfId="2" applyFont="1"/>
    <xf numFmtId="0" fontId="8" fillId="0" borderId="0" xfId="2" applyFont="1" applyAlignment="1">
      <alignment horizontal="center" vertical="center" wrapText="1"/>
    </xf>
    <xf numFmtId="0" fontId="28" fillId="9" borderId="3" xfId="2" applyFont="1" applyFill="1" applyBorder="1" applyAlignment="1">
      <alignment horizontal="left"/>
    </xf>
    <xf numFmtId="0" fontId="10" fillId="7" borderId="0" xfId="0" applyFont="1" applyFill="1" applyAlignment="1">
      <alignment horizontal="left" vertical="center"/>
    </xf>
    <xf numFmtId="0" fontId="20" fillId="8" borderId="0" xfId="0" applyFont="1" applyFill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164" fontId="9" fillId="0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7" borderId="0" xfId="0" applyFont="1" applyFill="1" applyAlignment="1">
      <alignment horizontal="left" vertical="center" wrapText="1"/>
    </xf>
    <xf numFmtId="0" fontId="20" fillId="8" borderId="0" xfId="0" applyFont="1" applyFill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wrapText="1"/>
    </xf>
    <xf numFmtId="0" fontId="0" fillId="10" borderId="0" xfId="0" applyFill="1" applyAlignment="1">
      <alignment horizontal="center" wrapText="1"/>
    </xf>
    <xf numFmtId="0" fontId="0" fillId="10" borderId="0" xfId="0" applyFill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21" fillId="0" borderId="0" xfId="2" applyFont="1"/>
    <xf numFmtId="0" fontId="21" fillId="0" borderId="0" xfId="2" applyFont="1" applyAlignment="1">
      <alignment vertical="center"/>
    </xf>
  </cellXfs>
  <cellStyles count="7">
    <cellStyle name="Normal" xfId="0" builtinId="0"/>
    <cellStyle name="Normal 2 2" xfId="5" xr:uid="{EB8A182C-1DBF-4EBB-9877-0CCDAD5C1964}"/>
    <cellStyle name="Normal 2 2 2 2" xfId="6" xr:uid="{E9D231A5-4FB8-4ADB-8FAC-B06CF618A023}"/>
    <cellStyle name="Normal 2 2 3" xfId="2" xr:uid="{1E14BEA6-07E3-4F1D-9D76-9D7DD1A0D37C}"/>
    <cellStyle name="Normal 2 3" xfId="3" xr:uid="{9BD579F3-0AA9-4F96-A25F-72E096BA0DDD}"/>
    <cellStyle name="Porcentaje" xfId="1" builtinId="5"/>
    <cellStyle name="Porcentaje 2 3" xfId="4" xr:uid="{6B6DD946-807B-43D4-9DAD-DE82EF84D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MOTIVOS</a:t>
            </a:r>
            <a:r>
              <a:rPr lang="es-PE" sz="1200" b="1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 POR EL CUAL NO BUSCO AYUDA FRENTE A UN HECHO DE VIOLENCIA</a:t>
            </a:r>
            <a:endParaRPr lang="es-PE" sz="1200" b="1">
              <a:solidFill>
                <a:sysClr val="windowText" lastClr="000000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0266657583168524"/>
          <c:y val="6.45333401084871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7039541447883684"/>
          <c:y val="0.2994791600503055"/>
          <c:w val="0.31315845159589412"/>
          <c:h val="0.72398622047244099"/>
        </c:manualLayout>
      </c:layout>
      <c:doughnutChart>
        <c:varyColors val="1"/>
        <c:ser>
          <c:idx val="0"/>
          <c:order val="0"/>
          <c:spPr>
            <a:pattFill prst="trellis">
              <a:fgClr>
                <a:srgbClr val="006666"/>
              </a:fgClr>
              <a:bgClr>
                <a:schemeClr val="bg1"/>
              </a:bgClr>
            </a:pattFill>
            <a:ln>
              <a:noFill/>
            </a:ln>
            <a:scene3d>
              <a:camera prst="orthographicFront"/>
              <a:lightRig rig="threePt" dir="t"/>
            </a:scene3d>
            <a:sp3d prstMaterial="dkEdge">
              <a:bevelT w="88900"/>
              <a:bevelB w="0" h="0"/>
            </a:sp3d>
          </c:spPr>
          <c:explosion val="6"/>
          <c:dPt>
            <c:idx val="0"/>
            <c:bubble3D val="0"/>
            <c:spPr>
              <a:pattFill prst="trellis">
                <a:fgClr>
                  <a:schemeClr val="bg2">
                    <a:lumMod val="75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1-BEFE-473F-9309-F3F3155A3882}"/>
              </c:ext>
            </c:extLst>
          </c:dPt>
          <c:dPt>
            <c:idx val="1"/>
            <c:bubble3D val="0"/>
            <c:spPr>
              <a:pattFill prst="trellis">
                <a:fgClr>
                  <a:schemeClr val="accent4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3-BEFE-473F-9309-F3F3155A3882}"/>
              </c:ext>
            </c:extLst>
          </c:dPt>
          <c:dPt>
            <c:idx val="2"/>
            <c:bubble3D val="0"/>
            <c:spPr>
              <a:pattFill prst="trellis">
                <a:fgClr>
                  <a:schemeClr val="accent4">
                    <a:lumMod val="75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5-BEFE-473F-9309-F3F3155A3882}"/>
              </c:ext>
            </c:extLst>
          </c:dPt>
          <c:dPt>
            <c:idx val="3"/>
            <c:bubble3D val="0"/>
            <c:spPr>
              <a:pattFill prst="trellis">
                <a:fgClr>
                  <a:srgbClr val="C0000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7-BEFE-473F-9309-F3F3155A3882}"/>
              </c:ext>
            </c:extLst>
          </c:dPt>
          <c:dPt>
            <c:idx val="4"/>
            <c:bubble3D val="0"/>
            <c:spPr>
              <a:pattFill prst="trellis">
                <a:fgClr>
                  <a:schemeClr val="accent2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9-BEFE-473F-9309-F3F3155A3882}"/>
              </c:ext>
            </c:extLst>
          </c:dPt>
          <c:dPt>
            <c:idx val="5"/>
            <c:bubble3D val="0"/>
            <c:spPr>
              <a:pattFill prst="trellis">
                <a:fgClr>
                  <a:schemeClr val="accent2">
                    <a:lumMod val="50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B-BEFE-473F-9309-F3F3155A3882}"/>
              </c:ext>
            </c:extLst>
          </c:dPt>
          <c:dPt>
            <c:idx val="6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D-BEFE-473F-9309-F3F3155A3882}"/>
              </c:ext>
            </c:extLst>
          </c:dPt>
          <c:dPt>
            <c:idx val="7"/>
            <c:bubble3D val="0"/>
            <c:spPr>
              <a:pattFill prst="trellis">
                <a:fgClr>
                  <a:srgbClr val="0070C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F-BEFE-473F-9309-F3F3155A3882}"/>
              </c:ext>
            </c:extLst>
          </c:dPt>
          <c:dPt>
            <c:idx val="8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1-BEFE-473F-9309-F3F3155A3882}"/>
              </c:ext>
            </c:extLst>
          </c:dPt>
          <c:dPt>
            <c:idx val="9"/>
            <c:bubble3D val="0"/>
            <c:spPr>
              <a:pattFill prst="trellis">
                <a:fgClr>
                  <a:srgbClr val="00B0F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3-BEFE-473F-9309-F3F3155A3882}"/>
              </c:ext>
            </c:extLst>
          </c:dPt>
          <c:dPt>
            <c:idx val="10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5-BEFE-473F-9309-F3F3155A3882}"/>
              </c:ext>
            </c:extLst>
          </c:dPt>
          <c:dLbls>
            <c:dLbl>
              <c:idx val="0"/>
              <c:layout>
                <c:manualLayout>
                  <c:x val="0.16997751111697279"/>
                  <c:y val="2.35898472269484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FE-473F-9309-F3F3155A3882}"/>
                </c:ext>
              </c:extLst>
            </c:dLbl>
            <c:dLbl>
              <c:idx val="1"/>
              <c:layout>
                <c:manualLayout>
                  <c:x val="0.21542861066029442"/>
                  <c:y val="5.824473723409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E-473F-9309-F3F3155A3882}"/>
                </c:ext>
              </c:extLst>
            </c:dLbl>
            <c:dLbl>
              <c:idx val="2"/>
              <c:layout>
                <c:manualLayout>
                  <c:x val="-8.5888240263789745E-2"/>
                  <c:y val="0.2041966768505052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E-473F-9309-F3F3155A3882}"/>
                </c:ext>
              </c:extLst>
            </c:dLbl>
            <c:dLbl>
              <c:idx val="3"/>
              <c:layout>
                <c:manualLayout>
                  <c:x val="-0.260400643073326"/>
                  <c:y val="0.2037448630126402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FE-473F-9309-F3F3155A3882}"/>
                </c:ext>
              </c:extLst>
            </c:dLbl>
            <c:dLbl>
              <c:idx val="4"/>
              <c:layout>
                <c:manualLayout>
                  <c:x val="-0.25684066389883231"/>
                  <c:y val="0.1061672897906760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49609903176652"/>
                      <c:h val="0.112307878681494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EFE-473F-9309-F3F3155A3882}"/>
                </c:ext>
              </c:extLst>
            </c:dLbl>
            <c:dLbl>
              <c:idx val="5"/>
              <c:layout>
                <c:manualLayout>
                  <c:x val="-0.2541579496411796"/>
                  <c:y val="-4.30793059991112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FE-473F-9309-F3F3155A3882}"/>
                </c:ext>
              </c:extLst>
            </c:dLbl>
            <c:dLbl>
              <c:idx val="6"/>
              <c:layout>
                <c:manualLayout>
                  <c:x val="-0.28864418707102224"/>
                  <c:y val="-0.253169959262585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E-473F-9309-F3F3155A3882}"/>
                </c:ext>
              </c:extLst>
            </c:dLbl>
            <c:dLbl>
              <c:idx val="7"/>
              <c:layout>
                <c:manualLayout>
                  <c:x val="-0.12752847773558859"/>
                  <c:y val="-0.158264021217326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65798873668129"/>
                      <c:h val="0.114623501860100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EFE-473F-9309-F3F3155A3882}"/>
                </c:ext>
              </c:extLst>
            </c:dLbl>
            <c:dLbl>
              <c:idx val="8"/>
              <c:layout>
                <c:manualLayout>
                  <c:x val="-1.2446046735814771E-2"/>
                  <c:y val="-0.1818635951461906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64945623539633"/>
                      <c:h val="0.112400574339256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BEFE-473F-9309-F3F3155A3882}"/>
                </c:ext>
              </c:extLst>
            </c:dLbl>
            <c:dLbl>
              <c:idx val="9"/>
              <c:layout>
                <c:manualLayout>
                  <c:x val="0.17514798269688481"/>
                  <c:y val="-0.1786332862879227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FE-473F-9309-F3F3155A3882}"/>
                </c:ext>
              </c:extLst>
            </c:dLbl>
            <c:dLbl>
              <c:idx val="10"/>
              <c:layout>
                <c:manualLayout>
                  <c:x val="0.18758179243467993"/>
                  <c:y val="-8.41032718977474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FE-473F-9309-F3F3155A3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1"/>
              <c:pt idx="0">
                <c:v>No sabia dónde ir / no conoce servicios</c:v>
              </c:pt>
              <c:pt idx="1">
                <c:v>No era necesario </c:v>
              </c:pt>
              <c:pt idx="2">
                <c:v>De nada sirve </c:v>
              </c:pt>
              <c:pt idx="3">
                <c:v>Cosas de la vida</c:v>
              </c:pt>
              <c:pt idx="4">
                <c:v>Miedo al divorcio / separación </c:v>
              </c:pt>
              <c:pt idx="5">
                <c:v>Miedo a que le pegara de nuevo a ella o a sus hijos </c:v>
              </c:pt>
              <c:pt idx="6">
                <c:v>Miedo de causarle un problema a la persona que le pegó</c:v>
              </c:pt>
              <c:pt idx="7">
                <c:v>Vergüenza </c:v>
              </c:pt>
              <c:pt idx="8">
                <c:v>Ella tenia la culpa </c:v>
              </c:pt>
              <c:pt idx="9">
                <c:v>Otro</c:v>
              </c:pt>
              <c:pt idx="10">
                <c:v>Sin información</c:v>
              </c:pt>
            </c:strLit>
          </c:cat>
          <c:val>
            <c:numLit>
              <c:formatCode>General</c:formatCode>
              <c:ptCount val="11"/>
              <c:pt idx="0">
                <c:v>0.26265822784810128</c:v>
              </c:pt>
              <c:pt idx="1">
                <c:v>0.39873417721518989</c:v>
              </c:pt>
              <c:pt idx="2">
                <c:v>4.2721518987341771E-2</c:v>
              </c:pt>
              <c:pt idx="3">
                <c:v>3.9556962025316458E-2</c:v>
              </c:pt>
              <c:pt idx="4">
                <c:v>2.2151898734177215E-2</c:v>
              </c:pt>
              <c:pt idx="5">
                <c:v>1.8987341772151899E-2</c:v>
              </c:pt>
              <c:pt idx="6">
                <c:v>1.8987341772151899E-2</c:v>
              </c:pt>
              <c:pt idx="7">
                <c:v>0.16455696202531644</c:v>
              </c:pt>
              <c:pt idx="8">
                <c:v>3.1645569620253164E-3</c:v>
              </c:pt>
              <c:pt idx="9">
                <c:v>2.8481012658227847E-2</c:v>
              </c:pt>
              <c:pt idx="1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BEFE-473F-9309-F3F3155A38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100" baseline="0">
                <a:solidFill>
                  <a:sysClr val="windowText" lastClr="000000"/>
                </a:solidFill>
                <a:effectLst/>
                <a:latin typeface="+mn-lt"/>
                <a:ea typeface="Adobe Fangsong Std R" panose="02020400000000000000" pitchFamily="18" charset="-128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  <a:ea typeface="Adobe Fangsong Std R" panose="02020400000000000000" pitchFamily="18" charset="-128"/>
              </a:rPr>
              <a:t>Gráfico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  <a:ea typeface="Adobe Fangsong Std R" panose="02020400000000000000" pitchFamily="18" charset="-128"/>
              </a:rPr>
              <a:t> N°4: </a:t>
            </a: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  <a:ea typeface="Adobe Fangsong Std R" panose="02020400000000000000" pitchFamily="18" charset="-128"/>
              </a:rPr>
              <a:t>MOTIVOS DE DESERCIÓN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  <a:ea typeface="Adobe Fangsong Std R" panose="02020400000000000000" pitchFamily="18" charset="-128"/>
              </a:rPr>
              <a:t> ESTUDIANTIL</a:t>
            </a:r>
          </a:p>
        </c:rich>
      </c:tx>
      <c:layout>
        <c:manualLayout>
          <c:xMode val="edge"/>
          <c:yMode val="edge"/>
          <c:x val="0.26542273087741114"/>
          <c:y val="2.6295573657898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100" baseline="0">
              <a:solidFill>
                <a:sysClr val="windowText" lastClr="000000"/>
              </a:solidFill>
              <a:effectLst/>
              <a:latin typeface="+mn-lt"/>
              <a:ea typeface="Adobe Fangsong Std R" panose="02020400000000000000" pitchFamily="18" charset="-128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0724570698974024"/>
          <c:y val="0.15658154113761202"/>
          <c:w val="0.62457921645185754"/>
          <c:h val="0.764709142737853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solidFill>
                <a:schemeClr val="bg1">
                  <a:lumMod val="65000"/>
                  <a:alpha val="9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88900" h="50800"/>
            </a:sp3d>
          </c:spPr>
          <c:invertIfNegative val="0"/>
          <c:dLbls>
            <c:dLbl>
              <c:idx val="2"/>
              <c:layout>
                <c:manualLayout>
                  <c:x val="9.0791166376957052E-3"/>
                  <c:y val="5.2203985604343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C-41CC-8CDB-D61005EF5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EE!$B$145:$B$149</c:f>
              <c:strCache>
                <c:ptCount val="5"/>
                <c:pt idx="0">
                  <c:v>Económico</c:v>
                </c:pt>
                <c:pt idx="1">
                  <c:v>Familiar</c:v>
                </c:pt>
                <c:pt idx="2">
                  <c:v>Embarazo</c:v>
                </c:pt>
                <c:pt idx="3">
                  <c:v>Enfermedad</c:v>
                </c:pt>
                <c:pt idx="4">
                  <c:v>Otro</c:v>
                </c:pt>
              </c:strCache>
            </c:strRef>
          </c:cat>
          <c:val>
            <c:numRef>
              <c:f>EE!$E$145:$E$149</c:f>
              <c:numCache>
                <c:formatCode>0.0%</c:formatCode>
                <c:ptCount val="5"/>
                <c:pt idx="0">
                  <c:v>0.51063829787234039</c:v>
                </c:pt>
                <c:pt idx="1">
                  <c:v>0.23708206686930092</c:v>
                </c:pt>
                <c:pt idx="2">
                  <c:v>0.21884498480243161</c:v>
                </c:pt>
                <c:pt idx="3">
                  <c:v>1.5197568389057751E-2</c:v>
                </c:pt>
                <c:pt idx="4">
                  <c:v>1.82370820668693E-2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C-41CC-8CDB-D61005EF51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77411992"/>
        <c:axId val="477418264"/>
      </c:barChart>
      <c:catAx>
        <c:axId val="477411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cap="none" baseline="0">
                <a:solidFill>
                  <a:sysClr val="windowText" lastClr="000000"/>
                </a:solidFill>
                <a:uFill>
                  <a:solidFill>
                    <a:schemeClr val="tx2"/>
                  </a:solidFill>
                </a:u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7418264"/>
        <c:crosses val="autoZero"/>
        <c:auto val="1"/>
        <c:lblAlgn val="ctr"/>
        <c:lblOffset val="100"/>
        <c:noMultiLvlLbl val="0"/>
      </c:catAx>
      <c:valAx>
        <c:axId val="477418264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77411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Grafico</a:t>
            </a:r>
            <a:r>
              <a:rPr lang="en-US" b="1" baseline="0">
                <a:solidFill>
                  <a:sysClr val="windowText" lastClr="000000"/>
                </a:solidFill>
              </a:rPr>
              <a:t> N° 1: Acciones preventivas según mes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EE!$D$56:$D$62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EE!$G$56:$G$62</c:f>
              <c:numCache>
                <c:formatCode>General</c:formatCode>
                <c:ptCount val="7"/>
                <c:pt idx="0">
                  <c:v>348</c:v>
                </c:pt>
                <c:pt idx="1">
                  <c:v>414</c:v>
                </c:pt>
                <c:pt idx="2">
                  <c:v>711</c:v>
                </c:pt>
                <c:pt idx="3">
                  <c:v>1080</c:v>
                </c:pt>
                <c:pt idx="4">
                  <c:v>708</c:v>
                </c:pt>
                <c:pt idx="5">
                  <c:v>896</c:v>
                </c:pt>
                <c:pt idx="6">
                  <c:v>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7-4F1E-B08C-D169697861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0561423"/>
        <c:axId val="63054798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PE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EE!$D$56:$D$62</c15:sqref>
                        </c15:formulaRef>
                      </c:ext>
                    </c:extLst>
                    <c:strCache>
                      <c:ptCount val="7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EE!$E$56:$E$62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F17-4F1E-B08C-D1696978610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PE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EE!$D$56:$D$62</c15:sqref>
                        </c15:formulaRef>
                      </c:ext>
                    </c:extLst>
                    <c:strCache>
                      <c:ptCount val="7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EE!$F$56:$F$62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F17-4F1E-B08C-D16969786109}"/>
                  </c:ext>
                </c:extLst>
              </c15:ser>
            </c15:filteredBarSeries>
          </c:ext>
        </c:extLst>
      </c:barChart>
      <c:catAx>
        <c:axId val="630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30547983"/>
        <c:crosses val="autoZero"/>
        <c:auto val="1"/>
        <c:lblAlgn val="ctr"/>
        <c:lblOffset val="100"/>
        <c:noMultiLvlLbl val="0"/>
      </c:catAx>
      <c:valAx>
        <c:axId val="6305479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30561423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Gráfico N°</a:t>
            </a:r>
            <a:r>
              <a:rPr lang="en-US" b="1" baseline="0">
                <a:solidFill>
                  <a:sysClr val="windowText" lastClr="000000"/>
                </a:solidFill>
              </a:rPr>
              <a:t> </a:t>
            </a:r>
            <a:r>
              <a:rPr lang="en-US" b="1">
                <a:solidFill>
                  <a:sysClr val="windowText" lastClr="000000"/>
                </a:solidFill>
              </a:rPr>
              <a:t>6</a:t>
            </a:r>
            <a:r>
              <a:rPr lang="en-US" b="1" baseline="0">
                <a:solidFill>
                  <a:sysClr val="windowText" lastClr="000000"/>
                </a:solidFill>
              </a:rPr>
              <a:t>: RANKING DE LAS </a:t>
            </a:r>
            <a:r>
              <a:rPr lang="en-US" b="1">
                <a:solidFill>
                  <a:sysClr val="windowText" lastClr="000000"/>
                </a:solidFill>
              </a:rPr>
              <a:t>LÍNEAS</a:t>
            </a:r>
            <a:r>
              <a:rPr lang="en-US" b="1" baseline="0">
                <a:solidFill>
                  <a:sysClr val="windowText" lastClr="000000"/>
                </a:solidFill>
              </a:rPr>
              <a:t> PRODUCTIVAS DESARROLLADAS POR LAS USUARIAS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1629301231322742"/>
          <c:y val="6.8640019241229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45573034939476897"/>
          <c:y val="0.21657268129522961"/>
          <c:w val="0.54296559555935242"/>
          <c:h val="0.777267586595707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EE!$O$269:$O$276</c:f>
              <c:strCache>
                <c:ptCount val="8"/>
                <c:pt idx="0">
                  <c:v>Otras actividades de servicios personales</c:v>
                </c:pt>
                <c:pt idx="1">
                  <c:v>Elaboración de productos alimenticios</c:v>
                </c:pt>
                <c:pt idx="2">
                  <c:v>Fabricación de productos textiles</c:v>
                </c:pt>
                <c:pt idx="3">
                  <c:v>Actividades de edición</c:v>
                </c:pt>
                <c:pt idx="4">
                  <c:v>Actividades administrativas y de apoyo de oficina y otras Actividades de apoyo a las empresas</c:v>
                </c:pt>
                <c:pt idx="5">
                  <c:v>Otras industrias manufactureras</c:v>
                </c:pt>
                <c:pt idx="6">
                  <c:v>Actividades de servicio de comidas y bebidas</c:v>
                </c:pt>
                <c:pt idx="7">
                  <c:v>Programación informática, consultoría de informática y actividades conexas</c:v>
                </c:pt>
              </c:strCache>
            </c:strRef>
          </c:cat>
          <c:val>
            <c:numRef>
              <c:f>EE!$P$269:$P$276</c:f>
              <c:numCache>
                <c:formatCode>General</c:formatCode>
                <c:ptCount val="8"/>
                <c:pt idx="0">
                  <c:v>81</c:v>
                </c:pt>
                <c:pt idx="1">
                  <c:v>51</c:v>
                </c:pt>
                <c:pt idx="2" formatCode="#,##0">
                  <c:v>24</c:v>
                </c:pt>
                <c:pt idx="3">
                  <c:v>3</c:v>
                </c:pt>
                <c:pt idx="4" formatCode="#,##0">
                  <c:v>2</c:v>
                </c:pt>
                <c:pt idx="5">
                  <c:v>1</c:v>
                </c:pt>
                <c:pt idx="6" formatCode="#,##0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9-4D01-96EB-25BAB3AA4D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77409248"/>
        <c:axId val="477411600"/>
      </c:barChart>
      <c:catAx>
        <c:axId val="4774092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7411600"/>
        <c:crosses val="autoZero"/>
        <c:auto val="1"/>
        <c:lblAlgn val="ctr"/>
        <c:lblOffset val="100"/>
        <c:noMultiLvlLbl val="0"/>
      </c:catAx>
      <c:valAx>
        <c:axId val="47741160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77409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MOTIVOS POR EL CUAL LA USUARIA NO BUSCÓ TRABAJO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Pt>
            <c:idx val="0"/>
            <c:invertIfNegative val="0"/>
            <c:bubble3D val="0"/>
            <c:spPr>
              <a:pattFill prst="narVert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58D4-465C-9D61-BA7095E6ACFF}"/>
              </c:ext>
            </c:extLst>
          </c:dPt>
          <c:dPt>
            <c:idx val="1"/>
            <c:invertIfNegative val="0"/>
            <c:bubble3D val="0"/>
            <c:spPr>
              <a:pattFill prst="narVert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58D4-465C-9D61-BA7095E6ACFF}"/>
              </c:ext>
            </c:extLst>
          </c:dPt>
          <c:dPt>
            <c:idx val="2"/>
            <c:invertIfNegative val="0"/>
            <c:bubble3D val="0"/>
            <c:spPr>
              <a:pattFill prst="narVert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58D4-465C-9D61-BA7095E6ACFF}"/>
              </c:ext>
            </c:extLst>
          </c:dPt>
          <c:dPt>
            <c:idx val="3"/>
            <c:invertIfNegative val="0"/>
            <c:bubble3D val="0"/>
            <c:spPr>
              <a:pattFill prst="narVert">
                <a:fgClr>
                  <a:schemeClr val="accent2">
                    <a:lumMod val="60000"/>
                  </a:schemeClr>
                </a:fgClr>
                <a:bgClr>
                  <a:schemeClr val="accent2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7-58D4-465C-9D61-BA7095E6ACFF}"/>
              </c:ext>
            </c:extLst>
          </c:dPt>
          <c:dPt>
            <c:idx val="4"/>
            <c:invertIfNegative val="0"/>
            <c:bubble3D val="0"/>
            <c:spPr>
              <a:pattFill prst="narVert">
                <a:fgClr>
                  <a:schemeClr val="accent4">
                    <a:lumMod val="60000"/>
                  </a:schemeClr>
                </a:fgClr>
                <a:bgClr>
                  <a:schemeClr val="accent4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9-58D4-465C-9D61-BA7095E6ACFF}"/>
              </c:ext>
            </c:extLst>
          </c:dPt>
          <c:dPt>
            <c:idx val="5"/>
            <c:invertIfNegative val="0"/>
            <c:bubble3D val="0"/>
            <c:spPr>
              <a:pattFill prst="narVert">
                <a:fgClr>
                  <a:schemeClr val="accent6">
                    <a:lumMod val="60000"/>
                  </a:schemeClr>
                </a:fgClr>
                <a:bgClr>
                  <a:schemeClr val="accent6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B-58D4-465C-9D61-BA7095E6AC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Mi pareja no me deja </c:v>
              </c:pt>
              <c:pt idx="1">
                <c:v>Hijos pequeños</c:v>
              </c:pt>
              <c:pt idx="2">
                <c:v>No he tenido la oportunidad </c:v>
              </c:pt>
              <c:pt idx="3">
                <c:v>No sé hacer nada </c:v>
              </c:pt>
              <c:pt idx="4">
                <c:v>Otro</c:v>
              </c:pt>
              <c:pt idx="5">
                <c:v>Sin información</c:v>
              </c:pt>
            </c:strLit>
          </c:cat>
          <c:val>
            <c:numLit>
              <c:formatCode>General</c:formatCode>
              <c:ptCount val="6"/>
              <c:pt idx="0">
                <c:v>2.2665457842248413E-2</c:v>
              </c:pt>
              <c:pt idx="1">
                <c:v>0.31278331822302813</c:v>
              </c:pt>
              <c:pt idx="2">
                <c:v>0.40253853127833183</c:v>
              </c:pt>
              <c:pt idx="3">
                <c:v>1.5412511332728921E-2</c:v>
              </c:pt>
              <c:pt idx="4">
                <c:v>0.24660018132366274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58D4-465C-9D61-BA7095E6AC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477401016"/>
        <c:axId val="477405328"/>
      </c:barChart>
      <c:catAx>
        <c:axId val="477401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7405328"/>
        <c:crosses val="autoZero"/>
        <c:auto val="1"/>
        <c:lblAlgn val="ctr"/>
        <c:lblOffset val="100"/>
        <c:noMultiLvlLbl val="0"/>
      </c:catAx>
      <c:valAx>
        <c:axId val="47740532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477401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ARTICULACIÓN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PARA LA INSERCIÓN SEGÚN MODALIDAD</a:t>
            </a:r>
          </a:p>
        </c:rich>
      </c:tx>
      <c:layout>
        <c:manualLayout>
          <c:xMode val="edge"/>
          <c:yMode val="edge"/>
          <c:x val="0.34011408427873929"/>
          <c:y val="8.5776796202003014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l="0.96982167678497389"/>
          <c:h val="0.38300798036723077"/>
        </c:manualLayout>
      </c:layout>
      <c:barChart>
        <c:barDir val="col"/>
        <c:grouping val="clustered"/>
        <c:varyColors val="0"/>
        <c:ser>
          <c:idx val="0"/>
          <c:order val="0"/>
          <c:tx>
            <c:v>Institución Publica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726</c:v>
              </c:pt>
              <c:pt idx="1">
                <c:v>114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2F38-41CB-A7B3-EB19E03F0F0B}"/>
            </c:ext>
          </c:extLst>
        </c:ser>
        <c:ser>
          <c:idx val="1"/>
          <c:order val="1"/>
          <c:tx>
            <c:v>Institución Privada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201</c:v>
              </c:pt>
              <c:pt idx="1">
                <c:v>26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2F38-41CB-A7B3-EB19E03F0F0B}"/>
            </c:ext>
          </c:extLst>
        </c:ser>
        <c:ser>
          <c:idx val="2"/>
          <c:order val="2"/>
          <c:tx>
            <c:v>Abandono en el proceso</c:v>
          </c:tx>
          <c:spPr>
            <a:gradFill flip="none" rotWithShape="1">
              <a:gsLst>
                <a:gs pos="99000">
                  <a:schemeClr val="bg2"/>
                </a:gs>
                <a:gs pos="0">
                  <a:schemeClr val="bg2">
                    <a:lumMod val="50000"/>
                  </a:schemeClr>
                </a:gs>
              </a:gsLst>
              <a:lin ang="16200000" scaled="0"/>
              <a:tileRect/>
            </a:gradFill>
            <a:ln w="0">
              <a:solidFill>
                <a:schemeClr val="tx1">
                  <a:lumMod val="50000"/>
                  <a:lumOff val="50000"/>
                </a:schemeClr>
              </a:solidFill>
            </a:ln>
            <a:effectLst>
              <a:innerShdw blurRad="40005" dist="22860" dir="5400000">
                <a:prstClr val="black">
                  <a:alpha val="35000"/>
                </a:prstClr>
              </a:innerShdw>
            </a:effectLst>
            <a:scene3d>
              <a:camera prst="orthographicFront"/>
              <a:lightRig rig="freezing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38-41CB-A7B3-EB19E03F0F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313</c:v>
              </c:pt>
              <c:pt idx="1">
                <c:v>36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2F38-41CB-A7B3-EB19E03F0F0B}"/>
            </c:ext>
          </c:extLst>
        </c:ser>
        <c:ser>
          <c:idx val="3"/>
          <c:order val="3"/>
          <c:tx>
            <c:v>Capacitación completa 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4450" dist="22860" dir="5400000" algn="ctr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1">
                <c:v>119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4-2F38-41CB-A7B3-EB19E03F0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8"/>
        <c:overlap val="-100"/>
        <c:axId val="477404152"/>
        <c:axId val="477397096"/>
      </c:barChart>
      <c:catAx>
        <c:axId val="47740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7397096"/>
        <c:crosses val="autoZero"/>
        <c:auto val="1"/>
        <c:lblAlgn val="ctr"/>
        <c:lblOffset val="100"/>
        <c:noMultiLvlLbl val="0"/>
      </c:catAx>
      <c:valAx>
        <c:axId val="4773970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77404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17635079913247"/>
          <c:y val="0.8676782405200868"/>
          <c:w val="0.44361115280283137"/>
          <c:h val="9.81315022754673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MOTIVOS</a:t>
            </a:r>
            <a:r>
              <a:rPr lang="es-PE" sz="1200" b="1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 POR EL CUAL NO BUSCO AYUDA FRENTE A UN HECHO DE VIOLENCIA</a:t>
            </a:r>
            <a:endParaRPr lang="es-PE" sz="1200" b="1">
              <a:solidFill>
                <a:sysClr val="windowText" lastClr="000000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0266657583168524"/>
          <c:y val="6.45333401084871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7039541447883684"/>
          <c:y val="0.2994791600503055"/>
          <c:w val="0.31315845159589412"/>
          <c:h val="0.72398622047244099"/>
        </c:manualLayout>
      </c:layout>
      <c:doughnutChart>
        <c:varyColors val="1"/>
        <c:ser>
          <c:idx val="0"/>
          <c:order val="0"/>
          <c:spPr>
            <a:pattFill prst="trellis">
              <a:fgClr>
                <a:srgbClr val="006666"/>
              </a:fgClr>
              <a:bgClr>
                <a:schemeClr val="bg1"/>
              </a:bgClr>
            </a:pattFill>
            <a:ln>
              <a:noFill/>
            </a:ln>
            <a:scene3d>
              <a:camera prst="orthographicFront"/>
              <a:lightRig rig="threePt" dir="t"/>
            </a:scene3d>
            <a:sp3d prstMaterial="dkEdge">
              <a:bevelT w="88900"/>
              <a:bevelB w="0" h="0"/>
            </a:sp3d>
          </c:spPr>
          <c:explosion val="6"/>
          <c:dPt>
            <c:idx val="0"/>
            <c:bubble3D val="0"/>
            <c:spPr>
              <a:pattFill prst="trellis">
                <a:fgClr>
                  <a:schemeClr val="bg2">
                    <a:lumMod val="75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1-CF31-4098-9A68-FA53FC44F3BC}"/>
              </c:ext>
            </c:extLst>
          </c:dPt>
          <c:dPt>
            <c:idx val="1"/>
            <c:bubble3D val="0"/>
            <c:spPr>
              <a:pattFill prst="trellis">
                <a:fgClr>
                  <a:schemeClr val="accent4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3-CF31-4098-9A68-FA53FC44F3BC}"/>
              </c:ext>
            </c:extLst>
          </c:dPt>
          <c:dPt>
            <c:idx val="2"/>
            <c:bubble3D val="0"/>
            <c:spPr>
              <a:pattFill prst="trellis">
                <a:fgClr>
                  <a:schemeClr val="accent4">
                    <a:lumMod val="75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5-CF31-4098-9A68-FA53FC44F3BC}"/>
              </c:ext>
            </c:extLst>
          </c:dPt>
          <c:dPt>
            <c:idx val="3"/>
            <c:bubble3D val="0"/>
            <c:spPr>
              <a:pattFill prst="trellis">
                <a:fgClr>
                  <a:srgbClr val="C0000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7-CF31-4098-9A68-FA53FC44F3BC}"/>
              </c:ext>
            </c:extLst>
          </c:dPt>
          <c:dPt>
            <c:idx val="4"/>
            <c:bubble3D val="0"/>
            <c:spPr>
              <a:pattFill prst="trellis">
                <a:fgClr>
                  <a:schemeClr val="accent2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9-CF31-4098-9A68-FA53FC44F3BC}"/>
              </c:ext>
            </c:extLst>
          </c:dPt>
          <c:dPt>
            <c:idx val="5"/>
            <c:bubble3D val="0"/>
            <c:spPr>
              <a:pattFill prst="trellis">
                <a:fgClr>
                  <a:schemeClr val="accent2">
                    <a:lumMod val="50000"/>
                  </a:schemeClr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B-CF31-4098-9A68-FA53FC44F3BC}"/>
              </c:ext>
            </c:extLst>
          </c:dPt>
          <c:dPt>
            <c:idx val="6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D-CF31-4098-9A68-FA53FC44F3BC}"/>
              </c:ext>
            </c:extLst>
          </c:dPt>
          <c:dPt>
            <c:idx val="7"/>
            <c:bubble3D val="0"/>
            <c:spPr>
              <a:pattFill prst="trellis">
                <a:fgClr>
                  <a:srgbClr val="0070C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0F-CF31-4098-9A68-FA53FC44F3BC}"/>
              </c:ext>
            </c:extLst>
          </c:dPt>
          <c:dPt>
            <c:idx val="8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1-CF31-4098-9A68-FA53FC44F3BC}"/>
              </c:ext>
            </c:extLst>
          </c:dPt>
          <c:dPt>
            <c:idx val="9"/>
            <c:bubble3D val="0"/>
            <c:spPr>
              <a:pattFill prst="trellis">
                <a:fgClr>
                  <a:srgbClr val="00B0F0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3-CF31-4098-9A68-FA53FC44F3BC}"/>
              </c:ext>
            </c:extLst>
          </c:dPt>
          <c:dPt>
            <c:idx val="10"/>
            <c:bubble3D val="0"/>
            <c:spPr>
              <a:pattFill prst="trellis">
                <a:fgClr>
                  <a:srgbClr val="006666"/>
                </a:fgClr>
                <a:bgClr>
                  <a:schemeClr val="bg1"/>
                </a:bgClr>
              </a:pattFill>
              <a:ln w="9525" cap="flat" cmpd="sng" algn="ctr">
                <a:noFill/>
                <a:round/>
              </a:ln>
              <a:effectLst/>
              <a:scene3d>
                <a:camera prst="orthographicFront"/>
                <a:lightRig rig="threePt" dir="t"/>
              </a:scene3d>
              <a:sp3d prstMaterial="dkEdge">
                <a:bevelT w="88900"/>
                <a:bevelB w="0" h="0"/>
              </a:sp3d>
            </c:spPr>
            <c:extLst>
              <c:ext xmlns:c16="http://schemas.microsoft.com/office/drawing/2014/chart" uri="{C3380CC4-5D6E-409C-BE32-E72D297353CC}">
                <c16:uniqueId val="{00000015-CF31-4098-9A68-FA53FC44F3BC}"/>
              </c:ext>
            </c:extLst>
          </c:dPt>
          <c:dLbls>
            <c:dLbl>
              <c:idx val="0"/>
              <c:layout>
                <c:manualLayout>
                  <c:x val="0.16997751111697279"/>
                  <c:y val="2.35898472269484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1-4098-9A68-FA53FC44F3BC}"/>
                </c:ext>
              </c:extLst>
            </c:dLbl>
            <c:dLbl>
              <c:idx val="1"/>
              <c:layout>
                <c:manualLayout>
                  <c:x val="0.21542861066029442"/>
                  <c:y val="5.824473723409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1-4098-9A68-FA53FC44F3BC}"/>
                </c:ext>
              </c:extLst>
            </c:dLbl>
            <c:dLbl>
              <c:idx val="2"/>
              <c:layout>
                <c:manualLayout>
                  <c:x val="-8.5888240263789745E-2"/>
                  <c:y val="0.2041966768505052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1-4098-9A68-FA53FC44F3BC}"/>
                </c:ext>
              </c:extLst>
            </c:dLbl>
            <c:dLbl>
              <c:idx val="3"/>
              <c:layout>
                <c:manualLayout>
                  <c:x val="-0.260400643073326"/>
                  <c:y val="0.2037448630126402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31-4098-9A68-FA53FC44F3BC}"/>
                </c:ext>
              </c:extLst>
            </c:dLbl>
            <c:dLbl>
              <c:idx val="4"/>
              <c:layout>
                <c:manualLayout>
                  <c:x val="-0.25684066389883231"/>
                  <c:y val="0.1061672897906760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49609903176652"/>
                      <c:h val="0.112307878681494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F31-4098-9A68-FA53FC44F3BC}"/>
                </c:ext>
              </c:extLst>
            </c:dLbl>
            <c:dLbl>
              <c:idx val="5"/>
              <c:layout>
                <c:manualLayout>
                  <c:x val="-0.2541579496411796"/>
                  <c:y val="-4.30793059991112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31-4098-9A68-FA53FC44F3BC}"/>
                </c:ext>
              </c:extLst>
            </c:dLbl>
            <c:dLbl>
              <c:idx val="6"/>
              <c:layout>
                <c:manualLayout>
                  <c:x val="-0.28864418707102224"/>
                  <c:y val="-0.253169959262585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31-4098-9A68-FA53FC44F3BC}"/>
                </c:ext>
              </c:extLst>
            </c:dLbl>
            <c:dLbl>
              <c:idx val="7"/>
              <c:layout>
                <c:manualLayout>
                  <c:x val="-0.12752847773558859"/>
                  <c:y val="-0.158264021217326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65798873668129"/>
                      <c:h val="0.114623501860100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F31-4098-9A68-FA53FC44F3BC}"/>
                </c:ext>
              </c:extLst>
            </c:dLbl>
            <c:dLbl>
              <c:idx val="8"/>
              <c:layout>
                <c:manualLayout>
                  <c:x val="-1.2446046735814771E-2"/>
                  <c:y val="-0.1818635951461906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64945623539633"/>
                      <c:h val="0.112400574339256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F31-4098-9A68-FA53FC44F3BC}"/>
                </c:ext>
              </c:extLst>
            </c:dLbl>
            <c:dLbl>
              <c:idx val="9"/>
              <c:layout>
                <c:manualLayout>
                  <c:x val="0.17514798269688481"/>
                  <c:y val="-0.1786332862879227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31-4098-9A68-FA53FC44F3BC}"/>
                </c:ext>
              </c:extLst>
            </c:dLbl>
            <c:dLbl>
              <c:idx val="10"/>
              <c:layout>
                <c:manualLayout>
                  <c:x val="0.18758179243467993"/>
                  <c:y val="-8.41032718977474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31-4098-9A68-FA53FC44F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1"/>
              <c:pt idx="0">
                <c:v>No sabia dónde ir / no conoce servicios</c:v>
              </c:pt>
              <c:pt idx="1">
                <c:v>No era necesario </c:v>
              </c:pt>
              <c:pt idx="2">
                <c:v>De nada sirve </c:v>
              </c:pt>
              <c:pt idx="3">
                <c:v>Cosas de la vida</c:v>
              </c:pt>
              <c:pt idx="4">
                <c:v>Miedo al divorcio / separación </c:v>
              </c:pt>
              <c:pt idx="5">
                <c:v>Miedo a que le pegara de nuevo a ella o a sus hijos </c:v>
              </c:pt>
              <c:pt idx="6">
                <c:v>Miedo de causarle un problema a la persona que le pegó</c:v>
              </c:pt>
              <c:pt idx="7">
                <c:v>Vergüenza </c:v>
              </c:pt>
              <c:pt idx="8">
                <c:v>Ella tenia la culpa </c:v>
              </c:pt>
              <c:pt idx="9">
                <c:v>Otro</c:v>
              </c:pt>
              <c:pt idx="10">
                <c:v>Sin información</c:v>
              </c:pt>
            </c:strLit>
          </c:cat>
          <c:val>
            <c:numLit>
              <c:formatCode>General</c:formatCode>
              <c:ptCount val="11"/>
              <c:pt idx="0">
                <c:v>0.26265822784810128</c:v>
              </c:pt>
              <c:pt idx="1">
                <c:v>0.39873417721518989</c:v>
              </c:pt>
              <c:pt idx="2">
                <c:v>4.2721518987341771E-2</c:v>
              </c:pt>
              <c:pt idx="3">
                <c:v>3.9556962025316458E-2</c:v>
              </c:pt>
              <c:pt idx="4">
                <c:v>2.2151898734177215E-2</c:v>
              </c:pt>
              <c:pt idx="5">
                <c:v>1.8987341772151899E-2</c:v>
              </c:pt>
              <c:pt idx="6">
                <c:v>1.8987341772151899E-2</c:v>
              </c:pt>
              <c:pt idx="7">
                <c:v>0.16455696202531644</c:v>
              </c:pt>
              <c:pt idx="8">
                <c:v>3.1645569620253164E-3</c:v>
              </c:pt>
              <c:pt idx="9">
                <c:v>2.8481012658227847E-2</c:v>
              </c:pt>
              <c:pt idx="1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CF31-4098-9A68-FA53FC44F3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200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02: ESTADO CIVIL O CONYUGAL DE LAS PARTICIPANTES</a:t>
            </a:r>
          </a:p>
        </c:rich>
      </c:tx>
      <c:layout>
        <c:manualLayout>
          <c:xMode val="edge"/>
          <c:yMode val="edge"/>
          <c:x val="9.5429784984820562E-2"/>
          <c:y val="8.3480338301444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596316666447171"/>
          <c:y val="0.3357569287535499"/>
          <c:w val="0.37967240541731817"/>
          <c:h val="0.437019340395099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34-45D9-B7D9-F77CE67DC53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34-45D9-B7D9-F77CE67DC53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34-45D9-B7D9-F77CE67DC53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34-45D9-B7D9-F77CE67DC53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34-45D9-B7D9-F77CE67DC53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6E34-45D9-B7D9-F77CE67DC532}"/>
              </c:ext>
            </c:extLst>
          </c:dPt>
          <c:dLbls>
            <c:dLbl>
              <c:idx val="0"/>
              <c:layout>
                <c:manualLayout>
                  <c:x val="-0.15915717711144339"/>
                  <c:y val="8.1153076588216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34-45D9-B7D9-F77CE67DC532}"/>
                </c:ext>
              </c:extLst>
            </c:dLbl>
            <c:dLbl>
              <c:idx val="1"/>
              <c:layout>
                <c:manualLayout>
                  <c:x val="-0.15915717711144345"/>
                  <c:y val="-0.10482272392644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34-45D9-B7D9-F77CE67DC532}"/>
                </c:ext>
              </c:extLst>
            </c:dLbl>
            <c:dLbl>
              <c:idx val="2"/>
              <c:layout>
                <c:manualLayout>
                  <c:x val="-6.2005250569663092E-2"/>
                  <c:y val="-0.12172961488232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34-45D9-B7D9-F77CE67DC532}"/>
                </c:ext>
              </c:extLst>
            </c:dLbl>
            <c:dLbl>
              <c:idx val="3"/>
              <c:layout>
                <c:manualLayout>
                  <c:x val="0.18149502653059341"/>
                  <c:y val="-7.7771698397040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34-45D9-B7D9-F77CE67DC532}"/>
                </c:ext>
              </c:extLst>
            </c:dLbl>
            <c:dLbl>
              <c:idx val="4"/>
              <c:layout>
                <c:manualLayout>
                  <c:x val="2.2619136666234843E-2"/>
                  <c:y val="-0.14878064041172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34-45D9-B7D9-F77CE67DC532}"/>
                </c:ext>
              </c:extLst>
            </c:dLbl>
            <c:dLbl>
              <c:idx val="5"/>
              <c:layout>
                <c:manualLayout>
                  <c:x val="0.11691092092948573"/>
                  <c:y val="-0.1420178840293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34-45D9-B7D9-F77CE67DC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EE!$M$94:$M$99</c:f>
              <c:strCache>
                <c:ptCount val="6"/>
                <c:pt idx="0">
                  <c:v>Soltera</c:v>
                </c:pt>
                <c:pt idx="1">
                  <c:v>Conviviente</c:v>
                </c:pt>
                <c:pt idx="2">
                  <c:v>Casada</c:v>
                </c:pt>
                <c:pt idx="3">
                  <c:v>Separada</c:v>
                </c:pt>
                <c:pt idx="4">
                  <c:v>Divorciada</c:v>
                </c:pt>
                <c:pt idx="5">
                  <c:v>Viuda</c:v>
                </c:pt>
              </c:strCache>
            </c:strRef>
          </c:cat>
          <c:val>
            <c:numRef>
              <c:f>EE!$O$94:$O$99</c:f>
              <c:numCache>
                <c:formatCode>0.00%</c:formatCode>
                <c:ptCount val="6"/>
                <c:pt idx="0">
                  <c:v>0.93685452935969316</c:v>
                </c:pt>
                <c:pt idx="1">
                  <c:v>4.9572145175568016E-2</c:v>
                </c:pt>
                <c:pt idx="2">
                  <c:v>3.5408675125405725E-3</c:v>
                </c:pt>
                <c:pt idx="3">
                  <c:v>9.7373856594865742E-3</c:v>
                </c:pt>
                <c:pt idx="4">
                  <c:v>0</c:v>
                </c:pt>
                <c:pt idx="5">
                  <c:v>2.9507229271171436E-4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E34-45D9-B7D9-F77CE67DC5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3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05: </a:t>
            </a: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TIPO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DE AYUDA QUE RECIBEN LOS PARTICIPANTES, SEGÚN EL TIPO DE  VÍNCULO</a:t>
            </a:r>
          </a:p>
        </c:rich>
      </c:tx>
      <c:layout>
        <c:manualLayout>
          <c:xMode val="edge"/>
          <c:yMode val="edge"/>
          <c:x val="0.22420222208363241"/>
          <c:y val="0.1041802114185268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1.9089416280642223E-2"/>
          <c:y val="0.22449639972934851"/>
          <c:w val="0.96982167678497389"/>
          <c:h val="0.415072156897068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EE!$H$166</c:f>
              <c:strCache>
                <c:ptCount val="1"/>
                <c:pt idx="0">
                  <c:v>Familiar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EE!$J$163:$N$163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f>EE!$J$166:$N$166</c:f>
              <c:numCache>
                <c:formatCode>#,##0</c:formatCode>
                <c:ptCount val="5"/>
                <c:pt idx="0">
                  <c:v>1492</c:v>
                </c:pt>
                <c:pt idx="1">
                  <c:v>627</c:v>
                </c:pt>
                <c:pt idx="2">
                  <c:v>21</c:v>
                </c:pt>
                <c:pt idx="3">
                  <c:v>68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C-46F8-97E7-5B5E379AA197}"/>
            </c:ext>
          </c:extLst>
        </c:ser>
        <c:ser>
          <c:idx val="1"/>
          <c:order val="1"/>
          <c:tx>
            <c:strRef>
              <c:f>EE!$H$165</c:f>
              <c:strCache>
                <c:ptCount val="1"/>
                <c:pt idx="0">
                  <c:v>Pareja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EE!$J$163:$N$163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f>EE!$J$165:$N$165</c:f>
              <c:numCache>
                <c:formatCode>#,##0</c:formatCode>
                <c:ptCount val="5"/>
                <c:pt idx="0">
                  <c:v>76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AC-46F8-97E7-5B5E379AA197}"/>
            </c:ext>
          </c:extLst>
        </c:ser>
        <c:ser>
          <c:idx val="3"/>
          <c:order val="2"/>
          <c:tx>
            <c:strRef>
              <c:f>EE!$H$167</c:f>
              <c:strCache>
                <c:ptCount val="1"/>
                <c:pt idx="0">
                  <c:v>Sin vínculo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EE!$J$163:$N$163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f>EE!$J$167:$N$167</c:f>
              <c:numCache>
                <c:formatCode>#,##0</c:formatCode>
                <c:ptCount val="5"/>
                <c:pt idx="0">
                  <c:v>3</c:v>
                </c:pt>
                <c:pt idx="1">
                  <c:v>20</c:v>
                </c:pt>
                <c:pt idx="2">
                  <c:v>0</c:v>
                </c:pt>
                <c:pt idx="3">
                  <c:v>11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C-46F8-97E7-5B5E379AA19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77397880"/>
        <c:axId val="477398272"/>
      </c:barChart>
      <c:catAx>
        <c:axId val="477397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7398272"/>
        <c:crosses val="autoZero"/>
        <c:auto val="1"/>
        <c:lblAlgn val="ctr"/>
        <c:lblOffset val="100"/>
        <c:noMultiLvlLbl val="0"/>
      </c:catAx>
      <c:valAx>
        <c:axId val="47739827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477397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17635079913247"/>
          <c:y val="0.8676782405200868"/>
          <c:w val="0.46717190262064218"/>
          <c:h val="9.7614543844650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MOTIVOS POR EL CUAL LA USUARIA NO BUSCÓ TRABAJO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Pt>
            <c:idx val="0"/>
            <c:invertIfNegative val="0"/>
            <c:bubble3D val="0"/>
            <c:spPr>
              <a:pattFill prst="narVert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0959-43CB-AB2B-AF4C27E02C76}"/>
              </c:ext>
            </c:extLst>
          </c:dPt>
          <c:dPt>
            <c:idx val="1"/>
            <c:invertIfNegative val="0"/>
            <c:bubble3D val="0"/>
            <c:spPr>
              <a:pattFill prst="narVert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0959-43CB-AB2B-AF4C27E02C76}"/>
              </c:ext>
            </c:extLst>
          </c:dPt>
          <c:dPt>
            <c:idx val="2"/>
            <c:invertIfNegative val="0"/>
            <c:bubble3D val="0"/>
            <c:spPr>
              <a:pattFill prst="narVert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/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0959-43CB-AB2B-AF4C27E02C76}"/>
              </c:ext>
            </c:extLst>
          </c:dPt>
          <c:dPt>
            <c:idx val="3"/>
            <c:invertIfNegative val="0"/>
            <c:bubble3D val="0"/>
            <c:spPr>
              <a:pattFill prst="narVert">
                <a:fgClr>
                  <a:schemeClr val="accent2">
                    <a:lumMod val="60000"/>
                  </a:schemeClr>
                </a:fgClr>
                <a:bgClr>
                  <a:schemeClr val="accent2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7-0959-43CB-AB2B-AF4C27E02C76}"/>
              </c:ext>
            </c:extLst>
          </c:dPt>
          <c:dPt>
            <c:idx val="4"/>
            <c:invertIfNegative val="0"/>
            <c:bubble3D val="0"/>
            <c:spPr>
              <a:pattFill prst="narVert">
                <a:fgClr>
                  <a:schemeClr val="accent4">
                    <a:lumMod val="60000"/>
                  </a:schemeClr>
                </a:fgClr>
                <a:bgClr>
                  <a:schemeClr val="accent4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9-0959-43CB-AB2B-AF4C27E02C76}"/>
              </c:ext>
            </c:extLst>
          </c:dPt>
          <c:dPt>
            <c:idx val="5"/>
            <c:invertIfNegative val="0"/>
            <c:bubble3D val="0"/>
            <c:spPr>
              <a:pattFill prst="narVert">
                <a:fgClr>
                  <a:schemeClr val="accent6">
                    <a:lumMod val="60000"/>
                  </a:schemeClr>
                </a:fgClr>
                <a:bgClr>
                  <a:schemeClr val="accent6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>
                    <a:lumMod val="60000"/>
                  </a:scheme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B-0959-43CB-AB2B-AF4C27E02C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Mi pareja no me deja </c:v>
              </c:pt>
              <c:pt idx="1">
                <c:v>Hijos pequeños</c:v>
              </c:pt>
              <c:pt idx="2">
                <c:v>No he tenido la oportunidad </c:v>
              </c:pt>
              <c:pt idx="3">
                <c:v>No sé hacer nada </c:v>
              </c:pt>
              <c:pt idx="4">
                <c:v>Otro</c:v>
              </c:pt>
              <c:pt idx="5">
                <c:v>Sin información</c:v>
              </c:pt>
            </c:strLit>
          </c:cat>
          <c:val>
            <c:numLit>
              <c:formatCode>General</c:formatCode>
              <c:ptCount val="6"/>
              <c:pt idx="0">
                <c:v>2.2665457842248413E-2</c:v>
              </c:pt>
              <c:pt idx="1">
                <c:v>0.31278331822302813</c:v>
              </c:pt>
              <c:pt idx="2">
                <c:v>0.40253853127833183</c:v>
              </c:pt>
              <c:pt idx="3">
                <c:v>1.5412511332728921E-2</c:v>
              </c:pt>
              <c:pt idx="4">
                <c:v>0.24660018132366274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0959-43CB-AB2B-AF4C27E02C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477400232"/>
        <c:axId val="477400624"/>
      </c:barChart>
      <c:catAx>
        <c:axId val="4774002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7400624"/>
        <c:crosses val="autoZero"/>
        <c:auto val="1"/>
        <c:lblAlgn val="ctr"/>
        <c:lblOffset val="100"/>
        <c:noMultiLvlLbl val="0"/>
      </c:catAx>
      <c:valAx>
        <c:axId val="47740062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477400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ARTICULACIÓN</a:t>
            </a:r>
            <a:r>
              <a:rPr lang="es-PE" sz="12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PARA LA INSERCIÓN SEGÚN MODALIDAD</a:t>
            </a:r>
          </a:p>
        </c:rich>
      </c:tx>
      <c:layout>
        <c:manualLayout>
          <c:xMode val="edge"/>
          <c:yMode val="edge"/>
          <c:x val="0.34011408427873929"/>
          <c:y val="8.5776796202003014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l="0.96982167678497389"/>
          <c:h val="0.38300798036723077"/>
        </c:manualLayout>
      </c:layout>
      <c:barChart>
        <c:barDir val="col"/>
        <c:grouping val="clustered"/>
        <c:varyColors val="0"/>
        <c:ser>
          <c:idx val="0"/>
          <c:order val="0"/>
          <c:tx>
            <c:v>Institución Publica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726</c:v>
              </c:pt>
              <c:pt idx="1">
                <c:v>114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1359-40AE-A6DC-ACB6DD1065F1}"/>
            </c:ext>
          </c:extLst>
        </c:ser>
        <c:ser>
          <c:idx val="1"/>
          <c:order val="1"/>
          <c:tx>
            <c:v>Institución Privada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201</c:v>
              </c:pt>
              <c:pt idx="1">
                <c:v>26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1359-40AE-A6DC-ACB6DD1065F1}"/>
            </c:ext>
          </c:extLst>
        </c:ser>
        <c:ser>
          <c:idx val="2"/>
          <c:order val="2"/>
          <c:tx>
            <c:v>Abandono en el proceso</c:v>
          </c:tx>
          <c:spPr>
            <a:gradFill flip="none" rotWithShape="1">
              <a:gsLst>
                <a:gs pos="99000">
                  <a:schemeClr val="bg2"/>
                </a:gs>
                <a:gs pos="0">
                  <a:schemeClr val="bg2">
                    <a:lumMod val="50000"/>
                  </a:schemeClr>
                </a:gs>
              </a:gsLst>
              <a:lin ang="16200000" scaled="0"/>
              <a:tileRect/>
            </a:gradFill>
            <a:ln w="0">
              <a:solidFill>
                <a:schemeClr val="tx1">
                  <a:lumMod val="50000"/>
                  <a:lumOff val="50000"/>
                </a:schemeClr>
              </a:solidFill>
            </a:ln>
            <a:effectLst>
              <a:innerShdw blurRad="40005" dist="22860" dir="5400000">
                <a:prstClr val="black">
                  <a:alpha val="35000"/>
                </a:prstClr>
              </a:innerShdw>
            </a:effectLst>
            <a:scene3d>
              <a:camera prst="orthographicFront"/>
              <a:lightRig rig="freezing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359-40AE-A6DC-ACB6DD1065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0">
                <c:v>313</c:v>
              </c:pt>
              <c:pt idx="1">
                <c:v>36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1359-40AE-A6DC-ACB6DD1065F1}"/>
            </c:ext>
          </c:extLst>
        </c:ser>
        <c:ser>
          <c:idx val="3"/>
          <c:order val="3"/>
          <c:tx>
            <c:v>Capacitación completa 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4450" dist="22860" dir="5400000" algn="ctr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2"/>
              <c:pt idx="1">
                <c:v>119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2"/>
                    <c:pt idx="0">
                      <c:v>Inserción en grupos organizados que ofrecen bienes o servicios N°</c:v>
                    </c:pt>
                    <c:pt idx="1">
                      <c:v>Acceso al empleo dependiente N°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4-1359-40AE-A6DC-ACB6DD106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8"/>
        <c:overlap val="-100"/>
        <c:axId val="477410816"/>
        <c:axId val="477412384"/>
      </c:barChart>
      <c:catAx>
        <c:axId val="47741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7412384"/>
        <c:crosses val="autoZero"/>
        <c:auto val="1"/>
        <c:lblAlgn val="ctr"/>
        <c:lblOffset val="100"/>
        <c:noMultiLvlLbl val="0"/>
      </c:catAx>
      <c:valAx>
        <c:axId val="4774123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7741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17635079913247"/>
          <c:y val="0.8676782405200868"/>
          <c:w val="0.44361115280283137"/>
          <c:h val="9.81315022754673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1100" b="1" i="0" baseline="0">
                <a:solidFill>
                  <a:sysClr val="windowText" lastClr="000000"/>
                </a:solidFill>
                <a:effectLst/>
              </a:rPr>
              <a:t>Gráfico 03: USUARIAS QUE PRESENTAN ALGÚN TIPO DE DISCAPACIDAD</a:t>
            </a:r>
            <a:endParaRPr lang="es-PE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6427806501128769"/>
          <c:y val="2.78939905362498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2653400860988845"/>
          <c:y val="0.35604899853984845"/>
          <c:w val="0.29531715111803819"/>
          <c:h val="0.5772184727622869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1E-4998-B0E8-10D104BD3A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1E-4998-B0E8-10D104BD3A26}"/>
              </c:ext>
            </c:extLst>
          </c:dPt>
          <c:dLbls>
            <c:dLbl>
              <c:idx val="0"/>
              <c:layout>
                <c:manualLayout>
                  <c:x val="2.1245352370061251E-3"/>
                  <c:y val="-0.1423587124030184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
</a:t>
                    </a:r>
                    <a:fld id="{F9FA7218-8015-4795-8C8F-DAD4E3BF5355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A1E-4998-B0E8-10D104BD3A2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aseline="0"/>
                      <a:t>
</a:t>
                    </a:r>
                    <a:fld id="{72A880DD-8284-45C8-B604-5C173D714C83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A1E-4998-B0E8-10D104BD3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EE!$I$108:$I$109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EE!$L$108:$L$109</c:f>
              <c:numCache>
                <c:formatCode>0.0%</c:formatCode>
                <c:ptCount val="2"/>
                <c:pt idx="0">
                  <c:v>1.0622602537621718E-2</c:v>
                </c:pt>
                <c:pt idx="1">
                  <c:v>0.98937739746237829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1E-4998-B0E8-10D104BD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703561089086951"/>
          <c:y val="0.39903641168179582"/>
          <c:w val="9.5486316152925049E-2"/>
          <c:h val="0.232866208190708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2.wdp"/><Relationship Id="rId13" Type="http://schemas.openxmlformats.org/officeDocument/2006/relationships/chart" Target="../charts/chart9.xml"/><Relationship Id="rId18" Type="http://schemas.openxmlformats.org/officeDocument/2006/relationships/image" Target="../media/image4.emf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12" Type="http://schemas.openxmlformats.org/officeDocument/2006/relationships/chart" Target="../charts/chart8.xml"/><Relationship Id="rId17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1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11" Type="http://schemas.openxmlformats.org/officeDocument/2006/relationships/chart" Target="../charts/chart7.xml"/><Relationship Id="rId5" Type="http://schemas.openxmlformats.org/officeDocument/2006/relationships/image" Target="../media/image1.png"/><Relationship Id="rId15" Type="http://schemas.openxmlformats.org/officeDocument/2006/relationships/image" Target="../media/image3.png"/><Relationship Id="rId10" Type="http://schemas.openxmlformats.org/officeDocument/2006/relationships/chart" Target="../charts/chart6.xml"/><Relationship Id="rId19" Type="http://schemas.openxmlformats.org/officeDocument/2006/relationships/image" Target="../media/image5.emf"/><Relationship Id="rId4" Type="http://schemas.openxmlformats.org/officeDocument/2006/relationships/chart" Target="../charts/chart4.xml"/><Relationship Id="rId9" Type="http://schemas.openxmlformats.org/officeDocument/2006/relationships/chart" Target="../charts/chart5.xml"/><Relationship Id="rId1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172073</xdr:colOff>
      <xdr:row>182</xdr:row>
      <xdr:rowOff>40822</xdr:rowOff>
    </xdr:from>
    <xdr:to>
      <xdr:col>19</xdr:col>
      <xdr:colOff>557893</xdr:colOff>
      <xdr:row>198</xdr:row>
      <xdr:rowOff>114368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0D498C-A2A6-4F52-B434-33759E62E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598714</xdr:colOff>
      <xdr:row>211</xdr:row>
      <xdr:rowOff>57150</xdr:rowOff>
    </xdr:from>
    <xdr:to>
      <xdr:col>12</xdr:col>
      <xdr:colOff>435429</xdr:colOff>
      <xdr:row>222</xdr:row>
      <xdr:rowOff>122465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5D0AC8A-6D88-4C3F-B87D-579E18EE5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830035</xdr:colOff>
      <xdr:row>206</xdr:row>
      <xdr:rowOff>81641</xdr:rowOff>
    </xdr:from>
    <xdr:to>
      <xdr:col>17</xdr:col>
      <xdr:colOff>449036</xdr:colOff>
      <xdr:row>206</xdr:row>
      <xdr:rowOff>81643</xdr:rowOff>
    </xdr:to>
    <xdr:cxnSp macro="">
      <xdr:nvCxnSpPr>
        <xdr:cNvPr id="4" name="Conector: angular 7">
          <a:extLst>
            <a:ext uri="{FF2B5EF4-FFF2-40B4-BE49-F238E27FC236}">
              <a16:creationId xmlns:a16="http://schemas.microsoft.com/office/drawing/2014/main" id="{9845FAFA-F451-4176-B7CD-8DC1AB5E3F85}"/>
            </a:ext>
          </a:extLst>
        </xdr:cNvPr>
        <xdr:cNvCxnSpPr/>
      </xdr:nvCxnSpPr>
      <xdr:spPr>
        <a:xfrm flipH="1" flipV="1">
          <a:off x="18851335" y="41500425"/>
          <a:ext cx="762001" cy="0"/>
        </a:xfrm>
        <a:prstGeom prst="straightConnector1">
          <a:avLst/>
        </a:prstGeom>
        <a:ln w="12700">
          <a:solidFill>
            <a:schemeClr val="bg1">
              <a:lumMod val="50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765253</xdr:colOff>
      <xdr:row>209</xdr:row>
      <xdr:rowOff>229606</xdr:rowOff>
    </xdr:from>
    <xdr:to>
      <xdr:col>21</xdr:col>
      <xdr:colOff>35377</xdr:colOff>
      <xdr:row>210</xdr:row>
      <xdr:rowOff>68035</xdr:rowOff>
    </xdr:to>
    <xdr:sp macro="" textlink="">
      <xdr:nvSpPr>
        <xdr:cNvPr id="5" name="Abrir corchete 4">
          <a:extLst>
            <a:ext uri="{FF2B5EF4-FFF2-40B4-BE49-F238E27FC236}">
              <a16:creationId xmlns:a16="http://schemas.microsoft.com/office/drawing/2014/main" id="{9CDB5B9E-AB6A-45C7-9CD3-240C22E121EA}"/>
            </a:ext>
          </a:extLst>
        </xdr:cNvPr>
        <xdr:cNvSpPr/>
      </xdr:nvSpPr>
      <xdr:spPr>
        <a:xfrm rot="16200000" flipH="1">
          <a:off x="17745340" y="37055238"/>
          <a:ext cx="0" cy="8890374"/>
        </a:xfrm>
        <a:prstGeom prst="leftBracket">
          <a:avLst/>
        </a:prstGeom>
        <a:ln w="12700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17</xdr:col>
      <xdr:colOff>312965</xdr:colOff>
      <xdr:row>206</xdr:row>
      <xdr:rowOff>95250</xdr:rowOff>
    </xdr:from>
    <xdr:to>
      <xdr:col>17</xdr:col>
      <xdr:colOff>440998</xdr:colOff>
      <xdr:row>209</xdr:row>
      <xdr:rowOff>217714</xdr:rowOff>
    </xdr:to>
    <xdr:cxnSp macro="">
      <xdr:nvCxnSpPr>
        <xdr:cNvPr id="6" name="Conector: angular 30">
          <a:extLst>
            <a:ext uri="{FF2B5EF4-FFF2-40B4-BE49-F238E27FC236}">
              <a16:creationId xmlns:a16="http://schemas.microsoft.com/office/drawing/2014/main" id="{C3A9B318-9116-451D-9004-703570B9C63C}"/>
            </a:ext>
          </a:extLst>
        </xdr:cNvPr>
        <xdr:cNvCxnSpPr/>
      </xdr:nvCxnSpPr>
      <xdr:spPr>
        <a:xfrm rot="5400000">
          <a:off x="19541282" y="41436408"/>
          <a:ext cx="0" cy="128033"/>
        </a:xfrm>
        <a:prstGeom prst="bentConnector3">
          <a:avLst>
            <a:gd name="adj1" fmla="val 50000"/>
          </a:avLst>
        </a:prstGeom>
        <a:ln w="12700">
          <a:solidFill>
            <a:schemeClr val="bg1">
              <a:lumMod val="50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353786</xdr:colOff>
      <xdr:row>187</xdr:row>
      <xdr:rowOff>95250</xdr:rowOff>
    </xdr:from>
    <xdr:to>
      <xdr:col>5</xdr:col>
      <xdr:colOff>489857</xdr:colOff>
      <xdr:row>190</xdr:row>
      <xdr:rowOff>122465</xdr:rowOff>
    </xdr:to>
    <xdr:cxnSp macro="">
      <xdr:nvCxnSpPr>
        <xdr:cNvPr id="7" name="Conector: angular 7">
          <a:extLst>
            <a:ext uri="{FF2B5EF4-FFF2-40B4-BE49-F238E27FC236}">
              <a16:creationId xmlns:a16="http://schemas.microsoft.com/office/drawing/2014/main" id="{42B01615-7DC8-4843-BFF4-5BDC8F15CD7C}"/>
            </a:ext>
          </a:extLst>
        </xdr:cNvPr>
        <xdr:cNvCxnSpPr>
          <a:endCxn id="8" idx="1"/>
        </xdr:cNvCxnSpPr>
      </xdr:nvCxnSpPr>
      <xdr:spPr>
        <a:xfrm>
          <a:off x="3506561" y="41500425"/>
          <a:ext cx="1002846" cy="0"/>
        </a:xfrm>
        <a:prstGeom prst="bentConnector3">
          <a:avLst>
            <a:gd name="adj1" fmla="val 50000"/>
          </a:avLst>
        </a:prstGeom>
        <a:ln w="12700">
          <a:solidFill>
            <a:schemeClr val="tx2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489857</xdr:colOff>
      <xdr:row>182</xdr:row>
      <xdr:rowOff>231322</xdr:rowOff>
    </xdr:from>
    <xdr:to>
      <xdr:col>5</xdr:col>
      <xdr:colOff>693965</xdr:colOff>
      <xdr:row>198</xdr:row>
      <xdr:rowOff>54428</xdr:rowOff>
    </xdr:to>
    <xdr:sp macro="" textlink="">
      <xdr:nvSpPr>
        <xdr:cNvPr id="8" name="Abrir corchete 7">
          <a:extLst>
            <a:ext uri="{FF2B5EF4-FFF2-40B4-BE49-F238E27FC236}">
              <a16:creationId xmlns:a16="http://schemas.microsoft.com/office/drawing/2014/main" id="{A407E19A-0E7B-4F42-B57D-D99E9A7429D4}"/>
            </a:ext>
          </a:extLst>
        </xdr:cNvPr>
        <xdr:cNvSpPr/>
      </xdr:nvSpPr>
      <xdr:spPr>
        <a:xfrm>
          <a:off x="4509407" y="41500425"/>
          <a:ext cx="204108" cy="0"/>
        </a:xfrm>
        <a:prstGeom prst="leftBracket">
          <a:avLst/>
        </a:prstGeom>
        <a:ln w="12700"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627529</xdr:colOff>
      <xdr:row>238</xdr:row>
      <xdr:rowOff>134470</xdr:rowOff>
    </xdr:from>
    <xdr:to>
      <xdr:col>13</xdr:col>
      <xdr:colOff>669223</xdr:colOff>
      <xdr:row>245</xdr:row>
      <xdr:rowOff>437030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ED8F142-ADF1-4EF7-A11F-0B7AC5CD3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266700</xdr:colOff>
      <xdr:row>181</xdr:row>
      <xdr:rowOff>0</xdr:rowOff>
    </xdr:from>
    <xdr:to>
      <xdr:col>19</xdr:col>
      <xdr:colOff>571500</xdr:colOff>
      <xdr:row>182</xdr:row>
      <xdr:rowOff>121875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FD4943B4-AF04-4430-9581-FCA1A18E400B}"/>
            </a:ext>
          </a:extLst>
        </xdr:cNvPr>
        <xdr:cNvSpPr/>
      </xdr:nvSpPr>
      <xdr:spPr>
        <a:xfrm>
          <a:off x="1647825" y="41500425"/>
          <a:ext cx="20059650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SITUACIÓN DE VIOLENCIA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181</xdr:row>
      <xdr:rowOff>0</xdr:rowOff>
    </xdr:from>
    <xdr:to>
      <xdr:col>2</xdr:col>
      <xdr:colOff>333375</xdr:colOff>
      <xdr:row>182</xdr:row>
      <xdr:rowOff>121875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836357D4-2EB4-4D37-BFC1-DDDDA15A6588}"/>
            </a:ext>
          </a:extLst>
        </xdr:cNvPr>
        <xdr:cNvSpPr/>
      </xdr:nvSpPr>
      <xdr:spPr>
        <a:xfrm>
          <a:off x="161925" y="41500425"/>
          <a:ext cx="1552575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C  </a:t>
          </a:r>
        </a:p>
      </xdr:txBody>
    </xdr:sp>
    <xdr:clientData/>
  </xdr:twoCellAnchor>
  <xdr:twoCellAnchor>
    <xdr:from>
      <xdr:col>2</xdr:col>
      <xdr:colOff>257175</xdr:colOff>
      <xdr:row>198</xdr:row>
      <xdr:rowOff>200025</xdr:rowOff>
    </xdr:from>
    <xdr:to>
      <xdr:col>19</xdr:col>
      <xdr:colOff>585107</xdr:colOff>
      <xdr:row>200</xdr:row>
      <xdr:rowOff>112350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7196ABF0-E49C-49D3-B670-6FF796CC1D3B}"/>
            </a:ext>
          </a:extLst>
        </xdr:cNvPr>
        <xdr:cNvSpPr/>
      </xdr:nvSpPr>
      <xdr:spPr>
        <a:xfrm>
          <a:off x="1638300" y="41500425"/>
          <a:ext cx="20082782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ACTIVIDAD Y CAPACITACIÓN DE LA PERSONA USUARIA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123825</xdr:colOff>
      <xdr:row>198</xdr:row>
      <xdr:rowOff>200025</xdr:rowOff>
    </xdr:from>
    <xdr:to>
      <xdr:col>2</xdr:col>
      <xdr:colOff>307522</xdr:colOff>
      <xdr:row>200</xdr:row>
      <xdr:rowOff>112350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C4541629-1DBD-48CA-8A15-DEAD72ACADF8}"/>
            </a:ext>
          </a:extLst>
        </xdr:cNvPr>
        <xdr:cNvSpPr/>
      </xdr:nvSpPr>
      <xdr:spPr>
        <a:xfrm>
          <a:off x="123825" y="41500425"/>
          <a:ext cx="1564822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D  </a:t>
          </a:r>
        </a:p>
      </xdr:txBody>
    </xdr:sp>
    <xdr:clientData/>
  </xdr:twoCellAnchor>
  <xdr:twoCellAnchor>
    <xdr:from>
      <xdr:col>1</xdr:col>
      <xdr:colOff>952501</xdr:colOff>
      <xdr:row>183</xdr:row>
      <xdr:rowOff>44951</xdr:rowOff>
    </xdr:from>
    <xdr:to>
      <xdr:col>5</xdr:col>
      <xdr:colOff>13607</xdr:colOff>
      <xdr:row>184</xdr:row>
      <xdr:rowOff>108857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CAA911C-8B1B-473C-BFE7-58620E749892}"/>
            </a:ext>
          </a:extLst>
        </xdr:cNvPr>
        <xdr:cNvSpPr/>
      </xdr:nvSpPr>
      <xdr:spPr>
        <a:xfrm>
          <a:off x="1104901" y="41500425"/>
          <a:ext cx="292825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buscaron ayuda frente a un hecho de violencia</a:t>
          </a:r>
        </a:p>
      </xdr:txBody>
    </xdr:sp>
    <xdr:clientData/>
  </xdr:twoCellAnchor>
  <xdr:twoCellAnchor>
    <xdr:from>
      <xdr:col>0</xdr:col>
      <xdr:colOff>132634</xdr:colOff>
      <xdr:row>183</xdr:row>
      <xdr:rowOff>44951</xdr:rowOff>
    </xdr:from>
    <xdr:to>
      <xdr:col>1</xdr:col>
      <xdr:colOff>1061358</xdr:colOff>
      <xdr:row>183</xdr:row>
      <xdr:rowOff>296951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57C4364E-CA57-472F-B073-B358DB622334}"/>
            </a:ext>
          </a:extLst>
        </xdr:cNvPr>
        <xdr:cNvSpPr/>
      </xdr:nvSpPr>
      <xdr:spPr>
        <a:xfrm>
          <a:off x="132634" y="41500425"/>
          <a:ext cx="1081124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N°13</a:t>
          </a:r>
        </a:p>
      </xdr:txBody>
    </xdr:sp>
    <xdr:clientData/>
  </xdr:twoCellAnchor>
  <xdr:twoCellAnchor>
    <xdr:from>
      <xdr:col>7</xdr:col>
      <xdr:colOff>274865</xdr:colOff>
      <xdr:row>183</xdr:row>
      <xdr:rowOff>34066</xdr:rowOff>
    </xdr:from>
    <xdr:to>
      <xdr:col>12</xdr:col>
      <xdr:colOff>0</xdr:colOff>
      <xdr:row>184</xdr:row>
      <xdr:rowOff>98673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663EAE0-90FD-450F-A914-AB09CA5A9B47}"/>
            </a:ext>
          </a:extLst>
        </xdr:cNvPr>
        <xdr:cNvSpPr/>
      </xdr:nvSpPr>
      <xdr:spPr>
        <a:xfrm>
          <a:off x="6275615" y="41500425"/>
          <a:ext cx="6259285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Motivo por el cual la usuaria no buscó ayuda frente a un hecho de violencia</a:t>
          </a:r>
        </a:p>
      </xdr:txBody>
    </xdr:sp>
    <xdr:clientData/>
  </xdr:twoCellAnchor>
  <xdr:twoCellAnchor>
    <xdr:from>
      <xdr:col>5</xdr:col>
      <xdr:colOff>693249</xdr:colOff>
      <xdr:row>183</xdr:row>
      <xdr:rowOff>34066</xdr:rowOff>
    </xdr:from>
    <xdr:to>
      <xdr:col>7</xdr:col>
      <xdr:colOff>397329</xdr:colOff>
      <xdr:row>183</xdr:row>
      <xdr:rowOff>286066</xdr:rowOff>
    </xdr:to>
    <xdr:sp macro="" textlink="">
      <xdr:nvSpPr>
        <xdr:cNvPr id="17" name="Rectángulo 51">
          <a:extLst>
            <a:ext uri="{FF2B5EF4-FFF2-40B4-BE49-F238E27FC236}">
              <a16:creationId xmlns:a16="http://schemas.microsoft.com/office/drawing/2014/main" id="{93FAEF18-6B09-4DDD-AE43-74088340138B}"/>
            </a:ext>
          </a:extLst>
        </xdr:cNvPr>
        <xdr:cNvSpPr/>
      </xdr:nvSpPr>
      <xdr:spPr>
        <a:xfrm>
          <a:off x="4712799" y="41500425"/>
          <a:ext cx="1685280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N°14</a:t>
          </a:r>
        </a:p>
      </xdr:txBody>
    </xdr:sp>
    <xdr:clientData/>
  </xdr:twoCellAnchor>
  <xdr:twoCellAnchor>
    <xdr:from>
      <xdr:col>1</xdr:col>
      <xdr:colOff>955222</xdr:colOff>
      <xdr:row>201</xdr:row>
      <xdr:rowOff>47672</xdr:rowOff>
    </xdr:from>
    <xdr:to>
      <xdr:col>6</xdr:col>
      <xdr:colOff>13607</xdr:colOff>
      <xdr:row>203</xdr:row>
      <xdr:rowOff>122465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8EEFC434-1C85-4461-A19A-ADAA007F09B8}"/>
            </a:ext>
          </a:extLst>
        </xdr:cNvPr>
        <xdr:cNvSpPr/>
      </xdr:nvSpPr>
      <xdr:spPr>
        <a:xfrm>
          <a:off x="1107622" y="41500425"/>
          <a:ext cx="3735160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han recibido alguna capacitación para desempeñar alguna ocupación</a:t>
          </a:r>
        </a:p>
      </xdr:txBody>
    </xdr:sp>
    <xdr:clientData/>
  </xdr:twoCellAnchor>
  <xdr:twoCellAnchor>
    <xdr:from>
      <xdr:col>0</xdr:col>
      <xdr:colOff>135355</xdr:colOff>
      <xdr:row>201</xdr:row>
      <xdr:rowOff>47672</xdr:rowOff>
    </xdr:from>
    <xdr:to>
      <xdr:col>1</xdr:col>
      <xdr:colOff>1064079</xdr:colOff>
      <xdr:row>202</xdr:row>
      <xdr:rowOff>109172</xdr:rowOff>
    </xdr:to>
    <xdr:sp macro="" textlink="">
      <xdr:nvSpPr>
        <xdr:cNvPr id="19" name="Rectángulo 51">
          <a:extLst>
            <a:ext uri="{FF2B5EF4-FFF2-40B4-BE49-F238E27FC236}">
              <a16:creationId xmlns:a16="http://schemas.microsoft.com/office/drawing/2014/main" id="{9DF408F7-1924-4362-A3AD-BC59F4A919A9}"/>
            </a:ext>
          </a:extLst>
        </xdr:cNvPr>
        <xdr:cNvSpPr/>
      </xdr:nvSpPr>
      <xdr:spPr>
        <a:xfrm>
          <a:off x="135355" y="41500425"/>
          <a:ext cx="1081124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N°15</a:t>
          </a:r>
        </a:p>
      </xdr:txBody>
    </xdr:sp>
    <xdr:clientData/>
  </xdr:twoCellAnchor>
  <xdr:twoCellAnchor>
    <xdr:from>
      <xdr:col>9</xdr:col>
      <xdr:colOff>112296</xdr:colOff>
      <xdr:row>202</xdr:row>
      <xdr:rowOff>40820</xdr:rowOff>
    </xdr:from>
    <xdr:to>
      <xdr:col>12</xdr:col>
      <xdr:colOff>13607</xdr:colOff>
      <xdr:row>202</xdr:row>
      <xdr:rowOff>292820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2233432B-D59C-498F-BFCB-BC2C5B9A0A9E}"/>
            </a:ext>
          </a:extLst>
        </xdr:cNvPr>
        <xdr:cNvSpPr/>
      </xdr:nvSpPr>
      <xdr:spPr>
        <a:xfrm>
          <a:off x="8437146" y="41500425"/>
          <a:ext cx="411136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Disponibilidad de tiempo de las usuarias</a:t>
          </a:r>
        </a:p>
      </xdr:txBody>
    </xdr:sp>
    <xdr:clientData/>
  </xdr:twoCellAnchor>
  <xdr:twoCellAnchor>
    <xdr:from>
      <xdr:col>7</xdr:col>
      <xdr:colOff>489857</xdr:colOff>
      <xdr:row>202</xdr:row>
      <xdr:rowOff>40820</xdr:rowOff>
    </xdr:from>
    <xdr:to>
      <xdr:col>9</xdr:col>
      <xdr:colOff>234760</xdr:colOff>
      <xdr:row>202</xdr:row>
      <xdr:rowOff>292820</xdr:rowOff>
    </xdr:to>
    <xdr:sp macro="" textlink="">
      <xdr:nvSpPr>
        <xdr:cNvPr id="21" name="Rectángulo 51">
          <a:extLst>
            <a:ext uri="{FF2B5EF4-FFF2-40B4-BE49-F238E27FC236}">
              <a16:creationId xmlns:a16="http://schemas.microsoft.com/office/drawing/2014/main" id="{D0149AE2-F6D7-493F-9593-92806A05F778}"/>
            </a:ext>
          </a:extLst>
        </xdr:cNvPr>
        <xdr:cNvSpPr/>
      </xdr:nvSpPr>
      <xdr:spPr>
        <a:xfrm>
          <a:off x="6490607" y="41500425"/>
          <a:ext cx="2069003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N°16</a:t>
          </a:r>
        </a:p>
      </xdr:txBody>
    </xdr:sp>
    <xdr:clientData/>
  </xdr:twoCellAnchor>
  <xdr:twoCellAnchor>
    <xdr:from>
      <xdr:col>13</xdr:col>
      <xdr:colOff>958661</xdr:colOff>
      <xdr:row>202</xdr:row>
      <xdr:rowOff>16326</xdr:rowOff>
    </xdr:from>
    <xdr:to>
      <xdr:col>16</xdr:col>
      <xdr:colOff>830037</xdr:colOff>
      <xdr:row>202</xdr:row>
      <xdr:rowOff>268326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AA69EB6D-2BC8-4674-AF69-E11C96D11739}"/>
            </a:ext>
          </a:extLst>
        </xdr:cNvPr>
        <xdr:cNvSpPr/>
      </xdr:nvSpPr>
      <xdr:spPr>
        <a:xfrm>
          <a:off x="15541436" y="41500425"/>
          <a:ext cx="330990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Situación laboral de las usuarias</a:t>
          </a:r>
        </a:p>
      </xdr:txBody>
    </xdr:sp>
    <xdr:clientData/>
  </xdr:twoCellAnchor>
  <xdr:twoCellAnchor>
    <xdr:from>
      <xdr:col>13</xdr:col>
      <xdr:colOff>16329</xdr:colOff>
      <xdr:row>202</xdr:row>
      <xdr:rowOff>16327</xdr:rowOff>
    </xdr:from>
    <xdr:to>
      <xdr:col>14</xdr:col>
      <xdr:colOff>19767</xdr:colOff>
      <xdr:row>202</xdr:row>
      <xdr:rowOff>268327</xdr:rowOff>
    </xdr:to>
    <xdr:sp macro="" textlink="">
      <xdr:nvSpPr>
        <xdr:cNvPr id="23" name="Rectángulo 51">
          <a:extLst>
            <a:ext uri="{FF2B5EF4-FFF2-40B4-BE49-F238E27FC236}">
              <a16:creationId xmlns:a16="http://schemas.microsoft.com/office/drawing/2014/main" id="{710C876D-863F-4AC7-B976-091EB939578F}"/>
            </a:ext>
          </a:extLst>
        </xdr:cNvPr>
        <xdr:cNvSpPr/>
      </xdr:nvSpPr>
      <xdr:spPr>
        <a:xfrm>
          <a:off x="14599104" y="41500425"/>
          <a:ext cx="1355988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N°17</a:t>
          </a:r>
        </a:p>
      </xdr:txBody>
    </xdr:sp>
    <xdr:clientData/>
  </xdr:twoCellAnchor>
  <xdr:twoCellAnchor>
    <xdr:from>
      <xdr:col>1</xdr:col>
      <xdr:colOff>958661</xdr:colOff>
      <xdr:row>210</xdr:row>
      <xdr:rowOff>29933</xdr:rowOff>
    </xdr:from>
    <xdr:to>
      <xdr:col>6</xdr:col>
      <xdr:colOff>13607</xdr:colOff>
      <xdr:row>212</xdr:row>
      <xdr:rowOff>108856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A9FCC55C-E95C-4F1B-9606-28352633D9F1}"/>
            </a:ext>
          </a:extLst>
        </xdr:cNvPr>
        <xdr:cNvSpPr/>
      </xdr:nvSpPr>
      <xdr:spPr>
        <a:xfrm>
          <a:off x="1111061" y="41500425"/>
          <a:ext cx="373172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Prioridad de la usuaria de capacitación o trabajo</a:t>
          </a:r>
        </a:p>
      </xdr:txBody>
    </xdr:sp>
    <xdr:clientData/>
  </xdr:twoCellAnchor>
  <xdr:twoCellAnchor>
    <xdr:from>
      <xdr:col>1</xdr:col>
      <xdr:colOff>16330</xdr:colOff>
      <xdr:row>210</xdr:row>
      <xdr:rowOff>29934</xdr:rowOff>
    </xdr:from>
    <xdr:to>
      <xdr:col>2</xdr:col>
      <xdr:colOff>6160</xdr:colOff>
      <xdr:row>211</xdr:row>
      <xdr:rowOff>91434</xdr:rowOff>
    </xdr:to>
    <xdr:sp macro="" textlink="">
      <xdr:nvSpPr>
        <xdr:cNvPr id="25" name="Rectángulo 51">
          <a:extLst>
            <a:ext uri="{FF2B5EF4-FFF2-40B4-BE49-F238E27FC236}">
              <a16:creationId xmlns:a16="http://schemas.microsoft.com/office/drawing/2014/main" id="{F0CDA8A8-F611-46D3-80F4-21AA6CFFE244}"/>
            </a:ext>
          </a:extLst>
        </xdr:cNvPr>
        <xdr:cNvSpPr/>
      </xdr:nvSpPr>
      <xdr:spPr>
        <a:xfrm>
          <a:off x="168730" y="41500425"/>
          <a:ext cx="121855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N°18</a:t>
          </a:r>
        </a:p>
      </xdr:txBody>
    </xdr:sp>
    <xdr:clientData/>
  </xdr:twoCellAnchor>
  <xdr:twoCellAnchor>
    <xdr:from>
      <xdr:col>13</xdr:col>
      <xdr:colOff>934166</xdr:colOff>
      <xdr:row>210</xdr:row>
      <xdr:rowOff>114297</xdr:rowOff>
    </xdr:from>
    <xdr:to>
      <xdr:col>20</xdr:col>
      <xdr:colOff>13607</xdr:colOff>
      <xdr:row>211</xdr:row>
      <xdr:rowOff>175797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61CF1D61-6EC0-45DA-B740-1306C2DB06D8}"/>
            </a:ext>
          </a:extLst>
        </xdr:cNvPr>
        <xdr:cNvSpPr/>
      </xdr:nvSpPr>
      <xdr:spPr>
        <a:xfrm>
          <a:off x="15516941" y="41500425"/>
          <a:ext cx="660419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Motivo por el cual la usuaria no buscó trabajo</a:t>
          </a:r>
        </a:p>
      </xdr:txBody>
    </xdr:sp>
    <xdr:clientData/>
  </xdr:twoCellAnchor>
  <xdr:twoCellAnchor>
    <xdr:from>
      <xdr:col>12</xdr:col>
      <xdr:colOff>808264</xdr:colOff>
      <xdr:row>210</xdr:row>
      <xdr:rowOff>114298</xdr:rowOff>
    </xdr:from>
    <xdr:to>
      <xdr:col>13</xdr:col>
      <xdr:colOff>1056630</xdr:colOff>
      <xdr:row>211</xdr:row>
      <xdr:rowOff>175798</xdr:rowOff>
    </xdr:to>
    <xdr:sp macro="" textlink="">
      <xdr:nvSpPr>
        <xdr:cNvPr id="27" name="Rectángulo 51">
          <a:extLst>
            <a:ext uri="{FF2B5EF4-FFF2-40B4-BE49-F238E27FC236}">
              <a16:creationId xmlns:a16="http://schemas.microsoft.com/office/drawing/2014/main" id="{868702C6-C7A1-4B86-8FA0-F446EECCA8B3}"/>
            </a:ext>
          </a:extLst>
        </xdr:cNvPr>
        <xdr:cNvSpPr/>
      </xdr:nvSpPr>
      <xdr:spPr>
        <a:xfrm>
          <a:off x="13343164" y="41500425"/>
          <a:ext cx="2296241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N°19</a:t>
          </a:r>
        </a:p>
      </xdr:txBody>
    </xdr:sp>
    <xdr:clientData/>
  </xdr:twoCellAnchor>
  <xdr:twoCellAnchor>
    <xdr:from>
      <xdr:col>1</xdr:col>
      <xdr:colOff>947776</xdr:colOff>
      <xdr:row>225</xdr:row>
      <xdr:rowOff>141514</xdr:rowOff>
    </xdr:from>
    <xdr:to>
      <xdr:col>12</xdr:col>
      <xdr:colOff>802822</xdr:colOff>
      <xdr:row>226</xdr:row>
      <xdr:rowOff>301371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5BF6B985-6177-4524-9A91-0786993A8A90}"/>
            </a:ext>
          </a:extLst>
        </xdr:cNvPr>
        <xdr:cNvSpPr/>
      </xdr:nvSpPr>
      <xdr:spPr>
        <a:xfrm>
          <a:off x="1100176" y="41500425"/>
          <a:ext cx="1223754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Proceso de articulación donde las usuarias se encuentran insertadas capacitandose en una institucion publica o privada, en proceso todavia no comienza su capacitación y las usuarias que decidieron abandonar el proceso, según modalidad</a:t>
          </a:r>
        </a:p>
      </xdr:txBody>
    </xdr:sp>
    <xdr:clientData/>
  </xdr:twoCellAnchor>
  <xdr:twoCellAnchor>
    <xdr:from>
      <xdr:col>1</xdr:col>
      <xdr:colOff>5445</xdr:colOff>
      <xdr:row>225</xdr:row>
      <xdr:rowOff>141514</xdr:rowOff>
    </xdr:from>
    <xdr:to>
      <xdr:col>1</xdr:col>
      <xdr:colOff>1070240</xdr:colOff>
      <xdr:row>226</xdr:row>
      <xdr:rowOff>121371</xdr:rowOff>
    </xdr:to>
    <xdr:sp macro="" textlink="">
      <xdr:nvSpPr>
        <xdr:cNvPr id="29" name="Rectángulo 51">
          <a:extLst>
            <a:ext uri="{FF2B5EF4-FFF2-40B4-BE49-F238E27FC236}">
              <a16:creationId xmlns:a16="http://schemas.microsoft.com/office/drawing/2014/main" id="{A5044835-49D5-4F95-8E75-33CA1768D911}"/>
            </a:ext>
          </a:extLst>
        </xdr:cNvPr>
        <xdr:cNvSpPr/>
      </xdr:nvSpPr>
      <xdr:spPr>
        <a:xfrm>
          <a:off x="157845" y="41500425"/>
          <a:ext cx="106479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N°20</a:t>
          </a:r>
        </a:p>
      </xdr:txBody>
    </xdr:sp>
    <xdr:clientData/>
  </xdr:twoCellAnchor>
  <xdr:twoCellAnchor>
    <xdr:from>
      <xdr:col>15</xdr:col>
      <xdr:colOff>49704</xdr:colOff>
      <xdr:row>225</xdr:row>
      <xdr:rowOff>141512</xdr:rowOff>
    </xdr:from>
    <xdr:to>
      <xdr:col>21</xdr:col>
      <xdr:colOff>1</xdr:colOff>
      <xdr:row>226</xdr:row>
      <xdr:rowOff>340179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5D9CA46A-4099-4EFF-98FD-60C0B7B5303B}"/>
            </a:ext>
          </a:extLst>
        </xdr:cNvPr>
        <xdr:cNvSpPr/>
      </xdr:nvSpPr>
      <xdr:spPr>
        <a:xfrm>
          <a:off x="16947054" y="41500425"/>
          <a:ext cx="5208097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 que culminaron la intervención de Empoderamiento Economico según modalidad</a:t>
          </a:r>
        </a:p>
      </xdr:txBody>
    </xdr:sp>
    <xdr:clientData/>
  </xdr:twoCellAnchor>
  <xdr:twoCellAnchor>
    <xdr:from>
      <xdr:col>13</xdr:col>
      <xdr:colOff>1012372</xdr:colOff>
      <xdr:row>225</xdr:row>
      <xdr:rowOff>141513</xdr:rowOff>
    </xdr:from>
    <xdr:to>
      <xdr:col>15</xdr:col>
      <xdr:colOff>172167</xdr:colOff>
      <xdr:row>226</xdr:row>
      <xdr:rowOff>121370</xdr:rowOff>
    </xdr:to>
    <xdr:sp macro="" textlink="">
      <xdr:nvSpPr>
        <xdr:cNvPr id="31" name="Rectángulo 51">
          <a:extLst>
            <a:ext uri="{FF2B5EF4-FFF2-40B4-BE49-F238E27FC236}">
              <a16:creationId xmlns:a16="http://schemas.microsoft.com/office/drawing/2014/main" id="{E9BD9AAD-02AC-4B06-AFBE-1CF5B45CB82D}"/>
            </a:ext>
          </a:extLst>
        </xdr:cNvPr>
        <xdr:cNvSpPr/>
      </xdr:nvSpPr>
      <xdr:spPr>
        <a:xfrm>
          <a:off x="15595147" y="41500425"/>
          <a:ext cx="1474370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N°21</a:t>
          </a:r>
        </a:p>
      </xdr:txBody>
    </xdr:sp>
    <xdr:clientData/>
  </xdr:twoCellAnchor>
  <xdr:twoCellAnchor>
    <xdr:from>
      <xdr:col>2</xdr:col>
      <xdr:colOff>229960</xdr:colOff>
      <xdr:row>224</xdr:row>
      <xdr:rowOff>57145</xdr:rowOff>
    </xdr:from>
    <xdr:to>
      <xdr:col>19</xdr:col>
      <xdr:colOff>538842</xdr:colOff>
      <xdr:row>224</xdr:row>
      <xdr:rowOff>418505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3162768C-FE7B-412C-8A92-5E2792D53E79}"/>
            </a:ext>
          </a:extLst>
        </xdr:cNvPr>
        <xdr:cNvSpPr/>
      </xdr:nvSpPr>
      <xdr:spPr>
        <a:xfrm>
          <a:off x="1611085" y="41500425"/>
          <a:ext cx="20063732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INSERCIÓN SEGÚN MODALIDAD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96610</xdr:colOff>
      <xdr:row>224</xdr:row>
      <xdr:rowOff>57145</xdr:rowOff>
    </xdr:from>
    <xdr:to>
      <xdr:col>2</xdr:col>
      <xdr:colOff>280307</xdr:colOff>
      <xdr:row>224</xdr:row>
      <xdr:rowOff>418505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28B94334-EF20-4102-88C4-70D3206836AB}"/>
            </a:ext>
          </a:extLst>
        </xdr:cNvPr>
        <xdr:cNvSpPr/>
      </xdr:nvSpPr>
      <xdr:spPr>
        <a:xfrm>
          <a:off x="96610" y="41500425"/>
          <a:ext cx="1564822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E  </a:t>
          </a:r>
        </a:p>
      </xdr:txBody>
    </xdr:sp>
    <xdr:clientData/>
  </xdr:twoCellAnchor>
  <xdr:twoCellAnchor>
    <xdr:from>
      <xdr:col>15</xdr:col>
      <xdr:colOff>873156</xdr:colOff>
      <xdr:row>68</xdr:row>
      <xdr:rowOff>19311</xdr:rowOff>
    </xdr:from>
    <xdr:to>
      <xdr:col>19</xdr:col>
      <xdr:colOff>40821</xdr:colOff>
      <xdr:row>70</xdr:row>
      <xdr:rowOff>136071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64F395D4-F979-4087-ACAD-3A2927F76EC4}"/>
            </a:ext>
          </a:extLst>
        </xdr:cNvPr>
        <xdr:cNvSpPr/>
      </xdr:nvSpPr>
      <xdr:spPr>
        <a:xfrm>
          <a:off x="17770506" y="13916286"/>
          <a:ext cx="3406290" cy="55491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 que participan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en el proceso sostenido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según grupo de edad</a:t>
          </a:r>
        </a:p>
      </xdr:txBody>
    </xdr:sp>
    <xdr:clientData/>
  </xdr:twoCellAnchor>
  <xdr:twoCellAnchor>
    <xdr:from>
      <xdr:col>12</xdr:col>
      <xdr:colOff>172073</xdr:colOff>
      <xdr:row>182</xdr:row>
      <xdr:rowOff>40822</xdr:rowOff>
    </xdr:from>
    <xdr:to>
      <xdr:col>19</xdr:col>
      <xdr:colOff>557893</xdr:colOff>
      <xdr:row>198</xdr:row>
      <xdr:rowOff>114368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2045350A-F61F-47AC-8873-1DB986697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572977</xdr:colOff>
      <xdr:row>76</xdr:row>
      <xdr:rowOff>238126</xdr:rowOff>
    </xdr:from>
    <xdr:to>
      <xdr:col>18</xdr:col>
      <xdr:colOff>114300</xdr:colOff>
      <xdr:row>79</xdr:row>
      <xdr:rowOff>107990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0487133-62CD-45B6-9BC7-D15C30A92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737277" y="16068676"/>
          <a:ext cx="465248" cy="612814"/>
        </a:xfrm>
        <a:prstGeom prst="rect">
          <a:avLst/>
        </a:prstGeom>
      </xdr:spPr>
    </xdr:pic>
    <xdr:clientData/>
  </xdr:twoCellAnchor>
  <xdr:twoCellAnchor>
    <xdr:from>
      <xdr:col>15</xdr:col>
      <xdr:colOff>562647</xdr:colOff>
      <xdr:row>77</xdr:row>
      <xdr:rowOff>56055</xdr:rowOff>
    </xdr:from>
    <xdr:to>
      <xdr:col>15</xdr:col>
      <xdr:colOff>876300</xdr:colOff>
      <xdr:row>79</xdr:row>
      <xdr:rowOff>121981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A8534AF-D682-486E-A0CF-C854BEB0C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459997" y="16134255"/>
          <a:ext cx="313653" cy="561226"/>
        </a:xfrm>
        <a:prstGeom prst="rect">
          <a:avLst/>
        </a:prstGeom>
      </xdr:spPr>
    </xdr:pic>
    <xdr:clientData/>
  </xdr:twoCellAnchor>
  <xdr:twoCellAnchor>
    <xdr:from>
      <xdr:col>15</xdr:col>
      <xdr:colOff>132070</xdr:colOff>
      <xdr:row>85</xdr:row>
      <xdr:rowOff>137139</xdr:rowOff>
    </xdr:from>
    <xdr:to>
      <xdr:col>19</xdr:col>
      <xdr:colOff>802368</xdr:colOff>
      <xdr:row>100</xdr:row>
      <xdr:rowOff>110218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2C12D63E-556D-4415-918B-2605892B6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452436</xdr:colOff>
      <xdr:row>169</xdr:row>
      <xdr:rowOff>28575</xdr:rowOff>
    </xdr:from>
    <xdr:to>
      <xdr:col>15</xdr:col>
      <xdr:colOff>750093</xdr:colOff>
      <xdr:row>179</xdr:row>
      <xdr:rowOff>104775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8661619-15C3-4EA6-BFE4-BB06D014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619125</xdr:colOff>
      <xdr:row>160</xdr:row>
      <xdr:rowOff>182218</xdr:rowOff>
    </xdr:from>
    <xdr:to>
      <xdr:col>7</xdr:col>
      <xdr:colOff>140805</xdr:colOff>
      <xdr:row>168</xdr:row>
      <xdr:rowOff>83343</xdr:rowOff>
    </xdr:to>
    <xdr:sp macro="" textlink="">
      <xdr:nvSpPr>
        <xdr:cNvPr id="40" name="Abrir corchete 39">
          <a:extLst>
            <a:ext uri="{FF2B5EF4-FFF2-40B4-BE49-F238E27FC236}">
              <a16:creationId xmlns:a16="http://schemas.microsoft.com/office/drawing/2014/main" id="{EB43CB6A-3608-4346-B848-CD2058AD1C6A}"/>
            </a:ext>
          </a:extLst>
        </xdr:cNvPr>
        <xdr:cNvSpPr/>
      </xdr:nvSpPr>
      <xdr:spPr>
        <a:xfrm>
          <a:off x="5448300" y="36843943"/>
          <a:ext cx="693255" cy="2101400"/>
        </a:xfrm>
        <a:prstGeom prst="leftBracket">
          <a:avLst/>
        </a:prstGeom>
        <a:ln w="127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15</xdr:col>
      <xdr:colOff>63501</xdr:colOff>
      <xdr:row>76</xdr:row>
      <xdr:rowOff>195037</xdr:rowOff>
    </xdr:from>
    <xdr:to>
      <xdr:col>19</xdr:col>
      <xdr:colOff>12701</xdr:colOff>
      <xdr:row>79</xdr:row>
      <xdr:rowOff>241300</xdr:rowOff>
    </xdr:to>
    <xdr:sp macro="" textlink="">
      <xdr:nvSpPr>
        <xdr:cNvPr id="41" name="Rectángulo: esquinas redondeadas 40">
          <a:extLst>
            <a:ext uri="{FF2B5EF4-FFF2-40B4-BE49-F238E27FC236}">
              <a16:creationId xmlns:a16="http://schemas.microsoft.com/office/drawing/2014/main" id="{FF04A880-902F-4500-95C6-F201A7E10BB6}"/>
            </a:ext>
          </a:extLst>
        </xdr:cNvPr>
        <xdr:cNvSpPr/>
      </xdr:nvSpPr>
      <xdr:spPr>
        <a:xfrm>
          <a:off x="16960851" y="16025587"/>
          <a:ext cx="4187825" cy="789213"/>
        </a:xfrm>
        <a:prstGeom prst="roundRect">
          <a:avLst/>
        </a:prstGeom>
        <a:solidFill>
          <a:schemeClr val="bg2"/>
        </a:solidFill>
        <a:ln w="38100">
          <a:noFill/>
          <a:prstDash val="sysDot"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598714</xdr:colOff>
      <xdr:row>211</xdr:row>
      <xdr:rowOff>57150</xdr:rowOff>
    </xdr:from>
    <xdr:to>
      <xdr:col>12</xdr:col>
      <xdr:colOff>435429</xdr:colOff>
      <xdr:row>222</xdr:row>
      <xdr:rowOff>122465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B7762BC0-7590-4273-9129-1A809ECDA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830035</xdr:colOff>
      <xdr:row>206</xdr:row>
      <xdr:rowOff>81641</xdr:rowOff>
    </xdr:from>
    <xdr:to>
      <xdr:col>17</xdr:col>
      <xdr:colOff>449036</xdr:colOff>
      <xdr:row>206</xdr:row>
      <xdr:rowOff>81643</xdr:rowOff>
    </xdr:to>
    <xdr:cxnSp macro="">
      <xdr:nvCxnSpPr>
        <xdr:cNvPr id="43" name="Conector: angular 7">
          <a:extLst>
            <a:ext uri="{FF2B5EF4-FFF2-40B4-BE49-F238E27FC236}">
              <a16:creationId xmlns:a16="http://schemas.microsoft.com/office/drawing/2014/main" id="{63697176-A660-4F9F-B7E0-A1CCFDA91F60}"/>
            </a:ext>
          </a:extLst>
        </xdr:cNvPr>
        <xdr:cNvCxnSpPr/>
      </xdr:nvCxnSpPr>
      <xdr:spPr>
        <a:xfrm flipH="1" flipV="1">
          <a:off x="18851335" y="41500425"/>
          <a:ext cx="762001" cy="0"/>
        </a:xfrm>
        <a:prstGeom prst="straightConnector1">
          <a:avLst/>
        </a:prstGeom>
        <a:ln w="12700">
          <a:solidFill>
            <a:schemeClr val="bg1">
              <a:lumMod val="50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765253</xdr:colOff>
      <xdr:row>209</xdr:row>
      <xdr:rowOff>229606</xdr:rowOff>
    </xdr:from>
    <xdr:to>
      <xdr:col>21</xdr:col>
      <xdr:colOff>35377</xdr:colOff>
      <xdr:row>210</xdr:row>
      <xdr:rowOff>68035</xdr:rowOff>
    </xdr:to>
    <xdr:sp macro="" textlink="">
      <xdr:nvSpPr>
        <xdr:cNvPr id="44" name="Abrir corchete 43">
          <a:extLst>
            <a:ext uri="{FF2B5EF4-FFF2-40B4-BE49-F238E27FC236}">
              <a16:creationId xmlns:a16="http://schemas.microsoft.com/office/drawing/2014/main" id="{DD6F5EB3-B0A6-4FFD-A365-C3A02B3F626A}"/>
            </a:ext>
          </a:extLst>
        </xdr:cNvPr>
        <xdr:cNvSpPr/>
      </xdr:nvSpPr>
      <xdr:spPr>
        <a:xfrm rot="16200000" flipH="1">
          <a:off x="17745340" y="37055238"/>
          <a:ext cx="0" cy="8890374"/>
        </a:xfrm>
        <a:prstGeom prst="leftBracket">
          <a:avLst/>
        </a:prstGeom>
        <a:ln w="12700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17</xdr:col>
      <xdr:colOff>312965</xdr:colOff>
      <xdr:row>206</xdr:row>
      <xdr:rowOff>95250</xdr:rowOff>
    </xdr:from>
    <xdr:to>
      <xdr:col>17</xdr:col>
      <xdr:colOff>440998</xdr:colOff>
      <xdr:row>209</xdr:row>
      <xdr:rowOff>217714</xdr:rowOff>
    </xdr:to>
    <xdr:cxnSp macro="">
      <xdr:nvCxnSpPr>
        <xdr:cNvPr id="45" name="Conector: angular 30">
          <a:extLst>
            <a:ext uri="{FF2B5EF4-FFF2-40B4-BE49-F238E27FC236}">
              <a16:creationId xmlns:a16="http://schemas.microsoft.com/office/drawing/2014/main" id="{C66655BC-79E6-4CA3-A578-DFC7126840FC}"/>
            </a:ext>
          </a:extLst>
        </xdr:cNvPr>
        <xdr:cNvCxnSpPr/>
      </xdr:nvCxnSpPr>
      <xdr:spPr>
        <a:xfrm rot="5400000">
          <a:off x="19541282" y="41436408"/>
          <a:ext cx="0" cy="128033"/>
        </a:xfrm>
        <a:prstGeom prst="bentConnector3">
          <a:avLst>
            <a:gd name="adj1" fmla="val 50000"/>
          </a:avLst>
        </a:prstGeom>
        <a:ln w="12700">
          <a:solidFill>
            <a:schemeClr val="bg1">
              <a:lumMod val="50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353786</xdr:colOff>
      <xdr:row>187</xdr:row>
      <xdr:rowOff>95250</xdr:rowOff>
    </xdr:from>
    <xdr:to>
      <xdr:col>5</xdr:col>
      <xdr:colOff>489857</xdr:colOff>
      <xdr:row>190</xdr:row>
      <xdr:rowOff>122465</xdr:rowOff>
    </xdr:to>
    <xdr:cxnSp macro="">
      <xdr:nvCxnSpPr>
        <xdr:cNvPr id="46" name="Conector: angular 7">
          <a:extLst>
            <a:ext uri="{FF2B5EF4-FFF2-40B4-BE49-F238E27FC236}">
              <a16:creationId xmlns:a16="http://schemas.microsoft.com/office/drawing/2014/main" id="{26231DDE-F106-4A86-B482-6B4C309EC709}"/>
            </a:ext>
          </a:extLst>
        </xdr:cNvPr>
        <xdr:cNvCxnSpPr>
          <a:endCxn id="47" idx="1"/>
        </xdr:cNvCxnSpPr>
      </xdr:nvCxnSpPr>
      <xdr:spPr>
        <a:xfrm>
          <a:off x="3506561" y="41500425"/>
          <a:ext cx="1002846" cy="0"/>
        </a:xfrm>
        <a:prstGeom prst="bentConnector3">
          <a:avLst>
            <a:gd name="adj1" fmla="val 50000"/>
          </a:avLst>
        </a:prstGeom>
        <a:ln w="12700">
          <a:solidFill>
            <a:schemeClr val="tx2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489857</xdr:colOff>
      <xdr:row>182</xdr:row>
      <xdr:rowOff>231322</xdr:rowOff>
    </xdr:from>
    <xdr:to>
      <xdr:col>5</xdr:col>
      <xdr:colOff>693965</xdr:colOff>
      <xdr:row>198</xdr:row>
      <xdr:rowOff>54428</xdr:rowOff>
    </xdr:to>
    <xdr:sp macro="" textlink="">
      <xdr:nvSpPr>
        <xdr:cNvPr id="47" name="Abrir corchete 46">
          <a:extLst>
            <a:ext uri="{FF2B5EF4-FFF2-40B4-BE49-F238E27FC236}">
              <a16:creationId xmlns:a16="http://schemas.microsoft.com/office/drawing/2014/main" id="{59AE81E0-43D5-4ECB-B59D-1AAB9DD4757F}"/>
            </a:ext>
          </a:extLst>
        </xdr:cNvPr>
        <xdr:cNvSpPr/>
      </xdr:nvSpPr>
      <xdr:spPr>
        <a:xfrm>
          <a:off x="4509407" y="41500425"/>
          <a:ext cx="204108" cy="0"/>
        </a:xfrm>
        <a:prstGeom prst="leftBracket">
          <a:avLst/>
        </a:prstGeom>
        <a:ln w="12700"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627529</xdr:colOff>
      <xdr:row>238</xdr:row>
      <xdr:rowOff>134470</xdr:rowOff>
    </xdr:from>
    <xdr:to>
      <xdr:col>13</xdr:col>
      <xdr:colOff>669223</xdr:colOff>
      <xdr:row>245</xdr:row>
      <xdr:rowOff>437030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6F905F57-1285-4605-A599-BFC1440EE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31713</xdr:colOff>
      <xdr:row>4</xdr:row>
      <xdr:rowOff>68036</xdr:rowOff>
    </xdr:from>
    <xdr:to>
      <xdr:col>19</xdr:col>
      <xdr:colOff>802822</xdr:colOff>
      <xdr:row>8</xdr:row>
      <xdr:rowOff>54428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66E54C81-9E96-44B7-9802-8D16C6E2C078}"/>
            </a:ext>
          </a:extLst>
        </xdr:cNvPr>
        <xdr:cNvSpPr/>
      </xdr:nvSpPr>
      <xdr:spPr>
        <a:xfrm>
          <a:off x="184113" y="791936"/>
          <a:ext cx="21754684" cy="710292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PE" sz="2500" b="1"/>
            <a:t>REPORTE ESTADÍSTICO DEL REGISTRO DE EMPODERAMIENTO ECONÓMICO</a:t>
          </a:r>
        </a:p>
        <a:p>
          <a:pPr algn="ctr"/>
          <a:r>
            <a:rPr lang="es-PE" sz="20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Periodo: Enero - Julio 2026 (Preliminar)</a:t>
          </a:r>
          <a:endParaRPr lang="es-PE" sz="2000">
            <a:effectLst/>
          </a:endParaRPr>
        </a:p>
      </xdr:txBody>
    </xdr:sp>
    <xdr:clientData/>
  </xdr:twoCellAnchor>
  <xdr:twoCellAnchor>
    <xdr:from>
      <xdr:col>2</xdr:col>
      <xdr:colOff>304799</xdr:colOff>
      <xdr:row>159</xdr:row>
      <xdr:rowOff>19050</xdr:rowOff>
    </xdr:from>
    <xdr:to>
      <xdr:col>20</xdr:col>
      <xdr:colOff>0</xdr:colOff>
      <xdr:row>160</xdr:row>
      <xdr:rowOff>123826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679AB1D5-54AF-4A31-AF62-EED6236FE075}"/>
            </a:ext>
          </a:extLst>
        </xdr:cNvPr>
        <xdr:cNvSpPr/>
      </xdr:nvSpPr>
      <xdr:spPr>
        <a:xfrm>
          <a:off x="1685924" y="36442650"/>
          <a:ext cx="20421601" cy="34290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700" b="1">
              <a:solidFill>
                <a:schemeClr val="bg1"/>
              </a:solidFill>
            </a:rPr>
            <a:t>SOPORTE FAMILIAR Y/O SOCIAL</a:t>
          </a:r>
        </a:p>
      </xdr:txBody>
    </xdr:sp>
    <xdr:clientData/>
  </xdr:twoCellAnchor>
  <xdr:twoCellAnchor>
    <xdr:from>
      <xdr:col>0</xdr:col>
      <xdr:colOff>123824</xdr:colOff>
      <xdr:row>158</xdr:row>
      <xdr:rowOff>57149</xdr:rowOff>
    </xdr:from>
    <xdr:to>
      <xdr:col>2</xdr:col>
      <xdr:colOff>323849</xdr:colOff>
      <xdr:row>160</xdr:row>
      <xdr:rowOff>121874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26F2B282-4AE1-4FF8-8EB7-A1361193D8B0}"/>
            </a:ext>
          </a:extLst>
        </xdr:cNvPr>
        <xdr:cNvSpPr/>
      </xdr:nvSpPr>
      <xdr:spPr>
        <a:xfrm>
          <a:off x="123824" y="36423599"/>
          <a:ext cx="1581150" cy="36000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B  </a:t>
          </a:r>
        </a:p>
      </xdr:txBody>
    </xdr:sp>
    <xdr:clientData/>
  </xdr:twoCellAnchor>
  <xdr:twoCellAnchor>
    <xdr:from>
      <xdr:col>1</xdr:col>
      <xdr:colOff>925286</xdr:colOff>
      <xdr:row>161</xdr:row>
      <xdr:rowOff>40338</xdr:rowOff>
    </xdr:from>
    <xdr:to>
      <xdr:col>5</xdr:col>
      <xdr:colOff>0</xdr:colOff>
      <xdr:row>161</xdr:row>
      <xdr:rowOff>457199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25097B0A-0383-40DC-B69C-9888803B91CF}"/>
            </a:ext>
          </a:extLst>
        </xdr:cNvPr>
        <xdr:cNvSpPr/>
      </xdr:nvSpPr>
      <xdr:spPr>
        <a:xfrm>
          <a:off x="1077686" y="36883038"/>
          <a:ext cx="2941864" cy="41686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¿reciben algún tipo de ayuda?</a:t>
          </a:r>
        </a:p>
      </xdr:txBody>
    </xdr:sp>
    <xdr:clientData/>
  </xdr:twoCellAnchor>
  <xdr:twoCellAnchor>
    <xdr:from>
      <xdr:col>8</xdr:col>
      <xdr:colOff>403412</xdr:colOff>
      <xdr:row>161</xdr:row>
      <xdr:rowOff>58270</xdr:rowOff>
    </xdr:from>
    <xdr:to>
      <xdr:col>14</xdr:col>
      <xdr:colOff>9525</xdr:colOff>
      <xdr:row>161</xdr:row>
      <xdr:rowOff>342900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846BD8C5-324C-42CD-A962-3CE3E598AF9F}"/>
            </a:ext>
          </a:extLst>
        </xdr:cNvPr>
        <xdr:cNvSpPr/>
      </xdr:nvSpPr>
      <xdr:spPr>
        <a:xfrm>
          <a:off x="7490012" y="36900970"/>
          <a:ext cx="8454838" cy="2846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Tipo de ayuda que reciben las participantes, según el tipo de vínculo</a:t>
          </a:r>
        </a:p>
      </xdr:txBody>
    </xdr:sp>
    <xdr:clientData/>
  </xdr:twoCellAnchor>
  <xdr:twoCellAnchor>
    <xdr:from>
      <xdr:col>1</xdr:col>
      <xdr:colOff>1059180</xdr:colOff>
      <xdr:row>64</xdr:row>
      <xdr:rowOff>64740</xdr:rowOff>
    </xdr:from>
    <xdr:to>
      <xdr:col>20</xdr:col>
      <xdr:colOff>1904</xdr:colOff>
      <xdr:row>66</xdr:row>
      <xdr:rowOff>78665</xdr:rowOff>
    </xdr:to>
    <xdr:sp macro="" textlink="">
      <xdr:nvSpPr>
        <xdr:cNvPr id="54" name="Rectángulo 53">
          <a:extLst>
            <a:ext uri="{FF2B5EF4-FFF2-40B4-BE49-F238E27FC236}">
              <a16:creationId xmlns:a16="http://schemas.microsoft.com/office/drawing/2014/main" id="{9EAE9908-CB25-480E-8D18-A8D95C81981C}"/>
            </a:ext>
          </a:extLst>
        </xdr:cNvPr>
        <xdr:cNvSpPr/>
      </xdr:nvSpPr>
      <xdr:spPr>
        <a:xfrm>
          <a:off x="1211580" y="13075890"/>
          <a:ext cx="20897849" cy="3663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 POBLACIÓN BENEFICIARIA QUE PARTICIPA EN LOS PROCESOS SOSTENIDOS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</xdr:colOff>
      <xdr:row>64</xdr:row>
      <xdr:rowOff>60960</xdr:rowOff>
    </xdr:from>
    <xdr:to>
      <xdr:col>1</xdr:col>
      <xdr:colOff>1066801</xdr:colOff>
      <xdr:row>66</xdr:row>
      <xdr:rowOff>76199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270A668E-98CC-4924-BC6F-CE87F03D3BD2}"/>
            </a:ext>
          </a:extLst>
        </xdr:cNvPr>
        <xdr:cNvSpPr/>
      </xdr:nvSpPr>
      <xdr:spPr>
        <a:xfrm>
          <a:off x="1" y="13072110"/>
          <a:ext cx="1219200" cy="36766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B </a:t>
          </a:r>
        </a:p>
      </xdr:txBody>
    </xdr:sp>
    <xdr:clientData/>
  </xdr:twoCellAnchor>
  <xdr:twoCellAnchor>
    <xdr:from>
      <xdr:col>1</xdr:col>
      <xdr:colOff>3926</xdr:colOff>
      <xdr:row>161</xdr:row>
      <xdr:rowOff>40977</xdr:rowOff>
    </xdr:from>
    <xdr:to>
      <xdr:col>1</xdr:col>
      <xdr:colOff>1047750</xdr:colOff>
      <xdr:row>161</xdr:row>
      <xdr:rowOff>292977</xdr:rowOff>
    </xdr:to>
    <xdr:sp macro="" textlink="">
      <xdr:nvSpPr>
        <xdr:cNvPr id="56" name="Rectángulo 51">
          <a:extLst>
            <a:ext uri="{FF2B5EF4-FFF2-40B4-BE49-F238E27FC236}">
              <a16:creationId xmlns:a16="http://schemas.microsoft.com/office/drawing/2014/main" id="{1B4B549C-5A37-4AC8-BF27-B8DE73E4412A}"/>
            </a:ext>
          </a:extLst>
        </xdr:cNvPr>
        <xdr:cNvSpPr/>
      </xdr:nvSpPr>
      <xdr:spPr>
        <a:xfrm>
          <a:off x="156326" y="36883677"/>
          <a:ext cx="1043824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N°21</a:t>
          </a:r>
        </a:p>
      </xdr:txBody>
    </xdr:sp>
    <xdr:clientData/>
  </xdr:twoCellAnchor>
  <xdr:twoCellAnchor>
    <xdr:from>
      <xdr:col>7</xdr:col>
      <xdr:colOff>33617</xdr:colOff>
      <xdr:row>161</xdr:row>
      <xdr:rowOff>58270</xdr:rowOff>
    </xdr:from>
    <xdr:to>
      <xdr:col>8</xdr:col>
      <xdr:colOff>528678</xdr:colOff>
      <xdr:row>161</xdr:row>
      <xdr:rowOff>310270</xdr:rowOff>
    </xdr:to>
    <xdr:sp macro="" textlink="">
      <xdr:nvSpPr>
        <xdr:cNvPr id="57" name="Rectángulo 51">
          <a:extLst>
            <a:ext uri="{FF2B5EF4-FFF2-40B4-BE49-F238E27FC236}">
              <a16:creationId xmlns:a16="http://schemas.microsoft.com/office/drawing/2014/main" id="{3DE8B1FB-02B3-47E7-B6AC-C586437C695E}"/>
            </a:ext>
          </a:extLst>
        </xdr:cNvPr>
        <xdr:cNvSpPr/>
      </xdr:nvSpPr>
      <xdr:spPr>
        <a:xfrm>
          <a:off x="6034367" y="36900970"/>
          <a:ext cx="1580911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N°22</a:t>
          </a:r>
        </a:p>
      </xdr:txBody>
    </xdr:sp>
    <xdr:clientData/>
  </xdr:twoCellAnchor>
  <xdr:twoCellAnchor>
    <xdr:from>
      <xdr:col>0</xdr:col>
      <xdr:colOff>85567</xdr:colOff>
      <xdr:row>122</xdr:row>
      <xdr:rowOff>13607</xdr:rowOff>
    </xdr:from>
    <xdr:to>
      <xdr:col>5</xdr:col>
      <xdr:colOff>693965</xdr:colOff>
      <xdr:row>124</xdr:row>
      <xdr:rowOff>158044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FFA67550-417A-49BD-A413-12DC649C324D}"/>
            </a:ext>
          </a:extLst>
        </xdr:cNvPr>
        <xdr:cNvGrpSpPr/>
      </xdr:nvGrpSpPr>
      <xdr:grpSpPr>
        <a:xfrm>
          <a:off x="85567" y="27566070"/>
          <a:ext cx="4628508" cy="648702"/>
          <a:chOff x="139996" y="10921997"/>
          <a:chExt cx="3874112" cy="421117"/>
        </a:xfrm>
      </xdr:grpSpPr>
      <xdr:sp macro="" textlink="">
        <xdr:nvSpPr>
          <xdr:cNvPr id="59" name="Rectángulo 58">
            <a:extLst>
              <a:ext uri="{FF2B5EF4-FFF2-40B4-BE49-F238E27FC236}">
                <a16:creationId xmlns:a16="http://schemas.microsoft.com/office/drawing/2014/main" id="{E3267D63-D14E-4F51-BAA4-F340828A410F}"/>
              </a:ext>
            </a:extLst>
          </xdr:cNvPr>
          <xdr:cNvSpPr/>
        </xdr:nvSpPr>
        <xdr:spPr>
          <a:xfrm>
            <a:off x="1049673" y="10921999"/>
            <a:ext cx="2964435" cy="421115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Usuarias que participan en el proceso sostenido a la intervención, según nivel educativo</a:t>
            </a:r>
          </a:p>
        </xdr:txBody>
      </xdr:sp>
      <xdr:sp macro="" textlink="">
        <xdr:nvSpPr>
          <xdr:cNvPr id="60" name="Rectángulo 51">
            <a:extLst>
              <a:ext uri="{FF2B5EF4-FFF2-40B4-BE49-F238E27FC236}">
                <a16:creationId xmlns:a16="http://schemas.microsoft.com/office/drawing/2014/main" id="{286F287F-2C61-4CF2-A85D-531BC0203A1B}"/>
              </a:ext>
            </a:extLst>
          </xdr:cNvPr>
          <xdr:cNvSpPr/>
        </xdr:nvSpPr>
        <xdr:spPr>
          <a:xfrm>
            <a:off x="139996" y="10921997"/>
            <a:ext cx="1016611" cy="25200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N°16</a:t>
            </a:r>
          </a:p>
        </xdr:txBody>
      </xdr:sp>
    </xdr:grpSp>
    <xdr:clientData/>
  </xdr:twoCellAnchor>
  <xdr:twoCellAnchor>
    <xdr:from>
      <xdr:col>8</xdr:col>
      <xdr:colOff>925286</xdr:colOff>
      <xdr:row>67</xdr:row>
      <xdr:rowOff>270380</xdr:rowOff>
    </xdr:from>
    <xdr:to>
      <xdr:col>11</xdr:col>
      <xdr:colOff>28575</xdr:colOff>
      <xdr:row>70</xdr:row>
      <xdr:rowOff>154214</xdr:rowOff>
    </xdr:to>
    <xdr:sp macro="" textlink="">
      <xdr:nvSpPr>
        <xdr:cNvPr id="61" name="Rectángulo 60">
          <a:extLst>
            <a:ext uri="{FF2B5EF4-FFF2-40B4-BE49-F238E27FC236}">
              <a16:creationId xmlns:a16="http://schemas.microsoft.com/office/drawing/2014/main" id="{5DBF11A8-F53F-42D0-8DFF-72DE45C13C6B}"/>
            </a:ext>
          </a:extLst>
        </xdr:cNvPr>
        <xdr:cNvSpPr/>
      </xdr:nvSpPr>
      <xdr:spPr>
        <a:xfrm>
          <a:off x="8011886" y="13795880"/>
          <a:ext cx="3265714" cy="69345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Ranking de las regiones con mayor usuarias que participan en el proceso sostenido de Empoderamiento Económico </a:t>
          </a:r>
        </a:p>
      </xdr:txBody>
    </xdr:sp>
    <xdr:clientData/>
  </xdr:twoCellAnchor>
  <xdr:twoCellAnchor>
    <xdr:from>
      <xdr:col>8</xdr:col>
      <xdr:colOff>0</xdr:colOff>
      <xdr:row>67</xdr:row>
      <xdr:rowOff>283984</xdr:rowOff>
    </xdr:from>
    <xdr:to>
      <xdr:col>9</xdr:col>
      <xdr:colOff>13607</xdr:colOff>
      <xdr:row>69</xdr:row>
      <xdr:rowOff>54426</xdr:rowOff>
    </xdr:to>
    <xdr:sp macro="" textlink="">
      <xdr:nvSpPr>
        <xdr:cNvPr id="62" name="Rectángulo 51">
          <a:extLst>
            <a:ext uri="{FF2B5EF4-FFF2-40B4-BE49-F238E27FC236}">
              <a16:creationId xmlns:a16="http://schemas.microsoft.com/office/drawing/2014/main" id="{2B0F566D-5D7A-4AEC-8743-6B4C590C016C}"/>
            </a:ext>
          </a:extLst>
        </xdr:cNvPr>
        <xdr:cNvSpPr/>
      </xdr:nvSpPr>
      <xdr:spPr>
        <a:xfrm>
          <a:off x="7086600" y="13809484"/>
          <a:ext cx="1251857" cy="29431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N°5</a:t>
          </a:r>
        </a:p>
      </xdr:txBody>
    </xdr:sp>
    <xdr:clientData/>
  </xdr:twoCellAnchor>
  <xdr:twoCellAnchor>
    <xdr:from>
      <xdr:col>12</xdr:col>
      <xdr:colOff>830035</xdr:colOff>
      <xdr:row>67</xdr:row>
      <xdr:rowOff>346065</xdr:rowOff>
    </xdr:from>
    <xdr:to>
      <xdr:col>14</xdr:col>
      <xdr:colOff>0</xdr:colOff>
      <xdr:row>70</xdr:row>
      <xdr:rowOff>149675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B16BE382-8193-40AC-BFC8-D52767E54381}"/>
            </a:ext>
          </a:extLst>
        </xdr:cNvPr>
        <xdr:cNvSpPr/>
      </xdr:nvSpPr>
      <xdr:spPr>
        <a:xfrm>
          <a:off x="13364935" y="13871565"/>
          <a:ext cx="2570390" cy="61323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 que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participan en el proceso sostenido, según año de ingreso a la intervención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6834</xdr:colOff>
      <xdr:row>67</xdr:row>
      <xdr:rowOff>346973</xdr:rowOff>
    </xdr:from>
    <xdr:to>
      <xdr:col>12</xdr:col>
      <xdr:colOff>975177</xdr:colOff>
      <xdr:row>69</xdr:row>
      <xdr:rowOff>77366</xdr:rowOff>
    </xdr:to>
    <xdr:sp macro="" textlink="">
      <xdr:nvSpPr>
        <xdr:cNvPr id="64" name="Rectángulo 51">
          <a:extLst>
            <a:ext uri="{FF2B5EF4-FFF2-40B4-BE49-F238E27FC236}">
              <a16:creationId xmlns:a16="http://schemas.microsoft.com/office/drawing/2014/main" id="{A658C0EE-08D7-47DD-90B2-50F1F80DD912}"/>
            </a:ext>
          </a:extLst>
        </xdr:cNvPr>
        <xdr:cNvSpPr/>
      </xdr:nvSpPr>
      <xdr:spPr>
        <a:xfrm>
          <a:off x="12541734" y="13872473"/>
          <a:ext cx="968343" cy="2542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N°6</a:t>
          </a:r>
        </a:p>
      </xdr:txBody>
    </xdr:sp>
    <xdr:clientData/>
  </xdr:twoCellAnchor>
  <xdr:twoCellAnchor>
    <xdr:from>
      <xdr:col>14</xdr:col>
      <xdr:colOff>839836</xdr:colOff>
      <xdr:row>68</xdr:row>
      <xdr:rowOff>18234</xdr:rowOff>
    </xdr:from>
    <xdr:to>
      <xdr:col>16</xdr:col>
      <xdr:colOff>1396</xdr:colOff>
      <xdr:row>69</xdr:row>
      <xdr:rowOff>130212</xdr:rowOff>
    </xdr:to>
    <xdr:sp macro="" textlink="">
      <xdr:nvSpPr>
        <xdr:cNvPr id="65" name="Rectángulo 51">
          <a:extLst>
            <a:ext uri="{FF2B5EF4-FFF2-40B4-BE49-F238E27FC236}">
              <a16:creationId xmlns:a16="http://schemas.microsoft.com/office/drawing/2014/main" id="{5FC29F3A-3885-495C-A4A3-DBDDAD98118E}"/>
            </a:ext>
          </a:extLst>
        </xdr:cNvPr>
        <xdr:cNvSpPr/>
      </xdr:nvSpPr>
      <xdr:spPr>
        <a:xfrm>
          <a:off x="16775161" y="13915209"/>
          <a:ext cx="1247535" cy="26437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N°7</a:t>
          </a:r>
        </a:p>
      </xdr:txBody>
    </xdr:sp>
    <xdr:clientData/>
  </xdr:twoCellAnchor>
  <xdr:twoCellAnchor>
    <xdr:from>
      <xdr:col>14</xdr:col>
      <xdr:colOff>12728</xdr:colOff>
      <xdr:row>112</xdr:row>
      <xdr:rowOff>113953</xdr:rowOff>
    </xdr:from>
    <xdr:to>
      <xdr:col>18</xdr:col>
      <xdr:colOff>27215</xdr:colOff>
      <xdr:row>114</xdr:row>
      <xdr:rowOff>136062</xdr:rowOff>
    </xdr:to>
    <xdr:grpSp>
      <xdr:nvGrpSpPr>
        <xdr:cNvPr id="66" name="Grupo 65">
          <a:extLst>
            <a:ext uri="{FF2B5EF4-FFF2-40B4-BE49-F238E27FC236}">
              <a16:creationId xmlns:a16="http://schemas.microsoft.com/office/drawing/2014/main" id="{FBDEC463-F7F3-4106-8D5E-71B219DBC2EC}"/>
            </a:ext>
          </a:extLst>
        </xdr:cNvPr>
        <xdr:cNvGrpSpPr/>
      </xdr:nvGrpSpPr>
      <xdr:grpSpPr>
        <a:xfrm>
          <a:off x="15967103" y="25201122"/>
          <a:ext cx="4174671" cy="526374"/>
          <a:chOff x="5142620" y="10929819"/>
          <a:chExt cx="2769597" cy="434764"/>
        </a:xfrm>
        <a:solidFill>
          <a:srgbClr val="BF9FFF"/>
        </a:solidFill>
      </xdr:grpSpPr>
      <xdr:sp macro="" textlink="">
        <xdr:nvSpPr>
          <xdr:cNvPr id="67" name="Rectángulo 66">
            <a:extLst>
              <a:ext uri="{FF2B5EF4-FFF2-40B4-BE49-F238E27FC236}">
                <a16:creationId xmlns:a16="http://schemas.microsoft.com/office/drawing/2014/main" id="{55C81E1B-E59F-424A-BCC8-E02EAE5F0E10}"/>
              </a:ext>
            </a:extLst>
          </xdr:cNvPr>
          <xdr:cNvSpPr/>
        </xdr:nvSpPr>
        <xdr:spPr>
          <a:xfrm>
            <a:off x="5865704" y="10941980"/>
            <a:ext cx="2046513" cy="42260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Usuarias </a:t>
            </a:r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que participan en el proceso sostenido</a:t>
            </a:r>
            <a:r>
              <a:rPr lang="es-PE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 estado de gestación</a:t>
            </a:r>
          </a:p>
        </xdr:txBody>
      </xdr:sp>
      <xdr:sp macro="" textlink="">
        <xdr:nvSpPr>
          <xdr:cNvPr id="68" name="Rectángulo 51">
            <a:extLst>
              <a:ext uri="{FF2B5EF4-FFF2-40B4-BE49-F238E27FC236}">
                <a16:creationId xmlns:a16="http://schemas.microsoft.com/office/drawing/2014/main" id="{A5726F26-2B5C-4AB5-A6EE-6D3F75F95FF7}"/>
              </a:ext>
            </a:extLst>
          </xdr:cNvPr>
          <xdr:cNvSpPr/>
        </xdr:nvSpPr>
        <xdr:spPr>
          <a:xfrm>
            <a:off x="5142620" y="10929819"/>
            <a:ext cx="875718" cy="215486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N°15</a:t>
            </a:r>
          </a:p>
        </xdr:txBody>
      </xdr:sp>
    </xdr:grpSp>
    <xdr:clientData/>
  </xdr:twoCellAnchor>
  <xdr:twoCellAnchor>
    <xdr:from>
      <xdr:col>14</xdr:col>
      <xdr:colOff>454</xdr:colOff>
      <xdr:row>121</xdr:row>
      <xdr:rowOff>227810</xdr:rowOff>
    </xdr:from>
    <xdr:to>
      <xdr:col>19</xdr:col>
      <xdr:colOff>3175</xdr:colOff>
      <xdr:row>123</xdr:row>
      <xdr:rowOff>176892</xdr:rowOff>
    </xdr:to>
    <xdr:grpSp>
      <xdr:nvGrpSpPr>
        <xdr:cNvPr id="69" name="Grupo 68">
          <a:extLst>
            <a:ext uri="{FF2B5EF4-FFF2-40B4-BE49-F238E27FC236}">
              <a16:creationId xmlns:a16="http://schemas.microsoft.com/office/drawing/2014/main" id="{A1342489-7A40-4414-B833-A8741CCE0D7B}"/>
            </a:ext>
          </a:extLst>
        </xdr:cNvPr>
        <xdr:cNvGrpSpPr/>
      </xdr:nvGrpSpPr>
      <xdr:grpSpPr>
        <a:xfrm>
          <a:off x="15954829" y="27528141"/>
          <a:ext cx="5213456" cy="453347"/>
          <a:chOff x="5756925" y="15018774"/>
          <a:chExt cx="3455111" cy="438940"/>
        </a:xfrm>
      </xdr:grpSpPr>
      <xdr:sp macro="" textlink="">
        <xdr:nvSpPr>
          <xdr:cNvPr id="70" name="Rectángulo 69">
            <a:extLst>
              <a:ext uri="{FF2B5EF4-FFF2-40B4-BE49-F238E27FC236}">
                <a16:creationId xmlns:a16="http://schemas.microsoft.com/office/drawing/2014/main" id="{9D9A403D-7F4A-4B39-9961-78EE1F656C9D}"/>
              </a:ext>
            </a:extLst>
          </xdr:cNvPr>
          <xdr:cNvSpPr/>
        </xdr:nvSpPr>
        <xdr:spPr>
          <a:xfrm>
            <a:off x="6532799" y="15018774"/>
            <a:ext cx="2679237" cy="438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Número de hijos/as vivos/as de las usuarias que participan en el proceso sostenido </a:t>
            </a:r>
          </a:p>
        </xdr:txBody>
      </xdr:sp>
      <xdr:sp macro="" textlink="">
        <xdr:nvSpPr>
          <xdr:cNvPr id="71" name="Rectángulo 51">
            <a:extLst>
              <a:ext uri="{FF2B5EF4-FFF2-40B4-BE49-F238E27FC236}">
                <a16:creationId xmlns:a16="http://schemas.microsoft.com/office/drawing/2014/main" id="{E6164F50-C9F2-4F87-B0A2-58F972125CFA}"/>
              </a:ext>
            </a:extLst>
          </xdr:cNvPr>
          <xdr:cNvSpPr/>
        </xdr:nvSpPr>
        <xdr:spPr>
          <a:xfrm>
            <a:off x="5756925" y="15018774"/>
            <a:ext cx="845534" cy="34369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N°18</a:t>
            </a:r>
          </a:p>
        </xdr:txBody>
      </xdr:sp>
    </xdr:grpSp>
    <xdr:clientData/>
  </xdr:twoCellAnchor>
  <xdr:twoCellAnchor>
    <xdr:from>
      <xdr:col>2</xdr:col>
      <xdr:colOff>266700</xdr:colOff>
      <xdr:row>181</xdr:row>
      <xdr:rowOff>0</xdr:rowOff>
    </xdr:from>
    <xdr:to>
      <xdr:col>19</xdr:col>
      <xdr:colOff>571500</xdr:colOff>
      <xdr:row>182</xdr:row>
      <xdr:rowOff>121875</xdr:rowOff>
    </xdr:to>
    <xdr:sp macro="" textlink="">
      <xdr:nvSpPr>
        <xdr:cNvPr id="72" name="Rectángulo 71">
          <a:extLst>
            <a:ext uri="{FF2B5EF4-FFF2-40B4-BE49-F238E27FC236}">
              <a16:creationId xmlns:a16="http://schemas.microsoft.com/office/drawing/2014/main" id="{B6F79194-69E4-4BF4-8AF4-73705E8FFFAB}"/>
            </a:ext>
          </a:extLst>
        </xdr:cNvPr>
        <xdr:cNvSpPr/>
      </xdr:nvSpPr>
      <xdr:spPr>
        <a:xfrm>
          <a:off x="1647825" y="41500425"/>
          <a:ext cx="20059650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SITUACIÓN DE VIOLENCIA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181</xdr:row>
      <xdr:rowOff>0</xdr:rowOff>
    </xdr:from>
    <xdr:to>
      <xdr:col>2</xdr:col>
      <xdr:colOff>333375</xdr:colOff>
      <xdr:row>182</xdr:row>
      <xdr:rowOff>121875</xdr:rowOff>
    </xdr:to>
    <xdr:sp macro="" textlink="">
      <xdr:nvSpPr>
        <xdr:cNvPr id="73" name="Rectángulo 72">
          <a:extLst>
            <a:ext uri="{FF2B5EF4-FFF2-40B4-BE49-F238E27FC236}">
              <a16:creationId xmlns:a16="http://schemas.microsoft.com/office/drawing/2014/main" id="{D8EE1AF0-4486-47C3-840D-25160E751FEE}"/>
            </a:ext>
          </a:extLst>
        </xdr:cNvPr>
        <xdr:cNvSpPr/>
      </xdr:nvSpPr>
      <xdr:spPr>
        <a:xfrm>
          <a:off x="161925" y="41500425"/>
          <a:ext cx="1552575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C  </a:t>
          </a:r>
        </a:p>
      </xdr:txBody>
    </xdr:sp>
    <xdr:clientData/>
  </xdr:twoCellAnchor>
  <xdr:twoCellAnchor>
    <xdr:from>
      <xdr:col>2</xdr:col>
      <xdr:colOff>257175</xdr:colOff>
      <xdr:row>198</xdr:row>
      <xdr:rowOff>200025</xdr:rowOff>
    </xdr:from>
    <xdr:to>
      <xdr:col>19</xdr:col>
      <xdr:colOff>585107</xdr:colOff>
      <xdr:row>200</xdr:row>
      <xdr:rowOff>112350</xdr:rowOff>
    </xdr:to>
    <xdr:sp macro="" textlink="">
      <xdr:nvSpPr>
        <xdr:cNvPr id="74" name="Rectángulo 73">
          <a:extLst>
            <a:ext uri="{FF2B5EF4-FFF2-40B4-BE49-F238E27FC236}">
              <a16:creationId xmlns:a16="http://schemas.microsoft.com/office/drawing/2014/main" id="{6A0BD74C-5BFD-4FFF-816C-0810B71D7BD7}"/>
            </a:ext>
          </a:extLst>
        </xdr:cNvPr>
        <xdr:cNvSpPr/>
      </xdr:nvSpPr>
      <xdr:spPr>
        <a:xfrm>
          <a:off x="1638300" y="41500425"/>
          <a:ext cx="20082782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ACTIVIDAD Y CAPACITACIÓN DE LA PERSONA USUARIA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123825</xdr:colOff>
      <xdr:row>198</xdr:row>
      <xdr:rowOff>200025</xdr:rowOff>
    </xdr:from>
    <xdr:to>
      <xdr:col>2</xdr:col>
      <xdr:colOff>307522</xdr:colOff>
      <xdr:row>200</xdr:row>
      <xdr:rowOff>112350</xdr:rowOff>
    </xdr:to>
    <xdr:sp macro="" textlink="">
      <xdr:nvSpPr>
        <xdr:cNvPr id="75" name="Rectángulo 74">
          <a:extLst>
            <a:ext uri="{FF2B5EF4-FFF2-40B4-BE49-F238E27FC236}">
              <a16:creationId xmlns:a16="http://schemas.microsoft.com/office/drawing/2014/main" id="{A7F8070D-AD37-4756-BCC4-2CC07693F786}"/>
            </a:ext>
          </a:extLst>
        </xdr:cNvPr>
        <xdr:cNvSpPr/>
      </xdr:nvSpPr>
      <xdr:spPr>
        <a:xfrm>
          <a:off x="123825" y="41500425"/>
          <a:ext cx="1564822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D  </a:t>
          </a:r>
        </a:p>
      </xdr:txBody>
    </xdr:sp>
    <xdr:clientData/>
  </xdr:twoCellAnchor>
  <xdr:twoCellAnchor>
    <xdr:from>
      <xdr:col>1</xdr:col>
      <xdr:colOff>952501</xdr:colOff>
      <xdr:row>183</xdr:row>
      <xdr:rowOff>44951</xdr:rowOff>
    </xdr:from>
    <xdr:to>
      <xdr:col>5</xdr:col>
      <xdr:colOff>13607</xdr:colOff>
      <xdr:row>184</xdr:row>
      <xdr:rowOff>108857</xdr:rowOff>
    </xdr:to>
    <xdr:sp macro="" textlink="">
      <xdr:nvSpPr>
        <xdr:cNvPr id="76" name="Rectángulo 75">
          <a:extLst>
            <a:ext uri="{FF2B5EF4-FFF2-40B4-BE49-F238E27FC236}">
              <a16:creationId xmlns:a16="http://schemas.microsoft.com/office/drawing/2014/main" id="{CAD2CA6A-2944-4AB4-90C6-67B915C2FAE9}"/>
            </a:ext>
          </a:extLst>
        </xdr:cNvPr>
        <xdr:cNvSpPr/>
      </xdr:nvSpPr>
      <xdr:spPr>
        <a:xfrm>
          <a:off x="1104901" y="41500425"/>
          <a:ext cx="292825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buscaron ayuda frente a un hecho de violencia</a:t>
          </a:r>
        </a:p>
      </xdr:txBody>
    </xdr:sp>
    <xdr:clientData/>
  </xdr:twoCellAnchor>
  <xdr:twoCellAnchor>
    <xdr:from>
      <xdr:col>0</xdr:col>
      <xdr:colOff>132634</xdr:colOff>
      <xdr:row>183</xdr:row>
      <xdr:rowOff>44951</xdr:rowOff>
    </xdr:from>
    <xdr:to>
      <xdr:col>1</xdr:col>
      <xdr:colOff>1061358</xdr:colOff>
      <xdr:row>183</xdr:row>
      <xdr:rowOff>296951</xdr:rowOff>
    </xdr:to>
    <xdr:sp macro="" textlink="">
      <xdr:nvSpPr>
        <xdr:cNvPr id="77" name="Rectángulo 51">
          <a:extLst>
            <a:ext uri="{FF2B5EF4-FFF2-40B4-BE49-F238E27FC236}">
              <a16:creationId xmlns:a16="http://schemas.microsoft.com/office/drawing/2014/main" id="{7C124924-96BA-4D92-971B-2CE8E64F83EF}"/>
            </a:ext>
          </a:extLst>
        </xdr:cNvPr>
        <xdr:cNvSpPr/>
      </xdr:nvSpPr>
      <xdr:spPr>
        <a:xfrm>
          <a:off x="132634" y="41500425"/>
          <a:ext cx="1081124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N°13</a:t>
          </a:r>
        </a:p>
      </xdr:txBody>
    </xdr:sp>
    <xdr:clientData/>
  </xdr:twoCellAnchor>
  <xdr:twoCellAnchor>
    <xdr:from>
      <xdr:col>7</xdr:col>
      <xdr:colOff>274865</xdr:colOff>
      <xdr:row>183</xdr:row>
      <xdr:rowOff>34066</xdr:rowOff>
    </xdr:from>
    <xdr:to>
      <xdr:col>12</xdr:col>
      <xdr:colOff>0</xdr:colOff>
      <xdr:row>184</xdr:row>
      <xdr:rowOff>98673</xdr:rowOff>
    </xdr:to>
    <xdr:sp macro="" textlink="">
      <xdr:nvSpPr>
        <xdr:cNvPr id="78" name="Rectángulo 77">
          <a:extLst>
            <a:ext uri="{FF2B5EF4-FFF2-40B4-BE49-F238E27FC236}">
              <a16:creationId xmlns:a16="http://schemas.microsoft.com/office/drawing/2014/main" id="{A092E798-AB16-4DDB-B296-53EA071A5537}"/>
            </a:ext>
          </a:extLst>
        </xdr:cNvPr>
        <xdr:cNvSpPr/>
      </xdr:nvSpPr>
      <xdr:spPr>
        <a:xfrm>
          <a:off x="6275615" y="41500425"/>
          <a:ext cx="6259285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Motivo por el cual la usuaria no buscó ayuda frente a un hecho de violencia</a:t>
          </a:r>
        </a:p>
      </xdr:txBody>
    </xdr:sp>
    <xdr:clientData/>
  </xdr:twoCellAnchor>
  <xdr:twoCellAnchor>
    <xdr:from>
      <xdr:col>5</xdr:col>
      <xdr:colOff>693249</xdr:colOff>
      <xdr:row>183</xdr:row>
      <xdr:rowOff>34066</xdr:rowOff>
    </xdr:from>
    <xdr:to>
      <xdr:col>7</xdr:col>
      <xdr:colOff>397329</xdr:colOff>
      <xdr:row>183</xdr:row>
      <xdr:rowOff>286066</xdr:rowOff>
    </xdr:to>
    <xdr:sp macro="" textlink="">
      <xdr:nvSpPr>
        <xdr:cNvPr id="79" name="Rectángulo 51">
          <a:extLst>
            <a:ext uri="{FF2B5EF4-FFF2-40B4-BE49-F238E27FC236}">
              <a16:creationId xmlns:a16="http://schemas.microsoft.com/office/drawing/2014/main" id="{59559FB5-40C9-419E-9640-9551F911F752}"/>
            </a:ext>
          </a:extLst>
        </xdr:cNvPr>
        <xdr:cNvSpPr/>
      </xdr:nvSpPr>
      <xdr:spPr>
        <a:xfrm>
          <a:off x="4712799" y="41500425"/>
          <a:ext cx="1685280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N°14</a:t>
          </a:r>
        </a:p>
      </xdr:txBody>
    </xdr:sp>
    <xdr:clientData/>
  </xdr:twoCellAnchor>
  <xdr:twoCellAnchor>
    <xdr:from>
      <xdr:col>1</xdr:col>
      <xdr:colOff>955222</xdr:colOff>
      <xdr:row>201</xdr:row>
      <xdr:rowOff>47672</xdr:rowOff>
    </xdr:from>
    <xdr:to>
      <xdr:col>6</xdr:col>
      <xdr:colOff>13607</xdr:colOff>
      <xdr:row>203</xdr:row>
      <xdr:rowOff>122465</xdr:rowOff>
    </xdr:to>
    <xdr:sp macro="" textlink="">
      <xdr:nvSpPr>
        <xdr:cNvPr id="80" name="Rectángulo 79">
          <a:extLst>
            <a:ext uri="{FF2B5EF4-FFF2-40B4-BE49-F238E27FC236}">
              <a16:creationId xmlns:a16="http://schemas.microsoft.com/office/drawing/2014/main" id="{72EF8707-2B4E-4A74-AF40-BD00B93E4607}"/>
            </a:ext>
          </a:extLst>
        </xdr:cNvPr>
        <xdr:cNvSpPr/>
      </xdr:nvSpPr>
      <xdr:spPr>
        <a:xfrm>
          <a:off x="1107622" y="41500425"/>
          <a:ext cx="3735160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usuarias han recibido alguna capacitación para desempeñar alguna ocupación</a:t>
          </a:r>
        </a:p>
      </xdr:txBody>
    </xdr:sp>
    <xdr:clientData/>
  </xdr:twoCellAnchor>
  <xdr:twoCellAnchor>
    <xdr:from>
      <xdr:col>0</xdr:col>
      <xdr:colOff>135355</xdr:colOff>
      <xdr:row>201</xdr:row>
      <xdr:rowOff>47672</xdr:rowOff>
    </xdr:from>
    <xdr:to>
      <xdr:col>1</xdr:col>
      <xdr:colOff>1064079</xdr:colOff>
      <xdr:row>202</xdr:row>
      <xdr:rowOff>109172</xdr:rowOff>
    </xdr:to>
    <xdr:sp macro="" textlink="">
      <xdr:nvSpPr>
        <xdr:cNvPr id="81" name="Rectángulo 51">
          <a:extLst>
            <a:ext uri="{FF2B5EF4-FFF2-40B4-BE49-F238E27FC236}">
              <a16:creationId xmlns:a16="http://schemas.microsoft.com/office/drawing/2014/main" id="{093D2841-B5C8-43A9-A22F-98B85C6984DD}"/>
            </a:ext>
          </a:extLst>
        </xdr:cNvPr>
        <xdr:cNvSpPr/>
      </xdr:nvSpPr>
      <xdr:spPr>
        <a:xfrm>
          <a:off x="135355" y="41500425"/>
          <a:ext cx="1081124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N°15</a:t>
          </a:r>
        </a:p>
      </xdr:txBody>
    </xdr:sp>
    <xdr:clientData/>
  </xdr:twoCellAnchor>
  <xdr:twoCellAnchor>
    <xdr:from>
      <xdr:col>9</xdr:col>
      <xdr:colOff>112296</xdr:colOff>
      <xdr:row>202</xdr:row>
      <xdr:rowOff>40820</xdr:rowOff>
    </xdr:from>
    <xdr:to>
      <xdr:col>12</xdr:col>
      <xdr:colOff>13607</xdr:colOff>
      <xdr:row>202</xdr:row>
      <xdr:rowOff>292820</xdr:rowOff>
    </xdr:to>
    <xdr:sp macro="" textlink="">
      <xdr:nvSpPr>
        <xdr:cNvPr id="82" name="Rectángulo 81">
          <a:extLst>
            <a:ext uri="{FF2B5EF4-FFF2-40B4-BE49-F238E27FC236}">
              <a16:creationId xmlns:a16="http://schemas.microsoft.com/office/drawing/2014/main" id="{4EF036AA-1FB2-4E55-B3DB-7204AEDE5E9E}"/>
            </a:ext>
          </a:extLst>
        </xdr:cNvPr>
        <xdr:cNvSpPr/>
      </xdr:nvSpPr>
      <xdr:spPr>
        <a:xfrm>
          <a:off x="8437146" y="41500425"/>
          <a:ext cx="411136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Disponibilidad de tiempo de las usuarias</a:t>
          </a:r>
        </a:p>
      </xdr:txBody>
    </xdr:sp>
    <xdr:clientData/>
  </xdr:twoCellAnchor>
  <xdr:twoCellAnchor>
    <xdr:from>
      <xdr:col>7</xdr:col>
      <xdr:colOff>489857</xdr:colOff>
      <xdr:row>202</xdr:row>
      <xdr:rowOff>40820</xdr:rowOff>
    </xdr:from>
    <xdr:to>
      <xdr:col>9</xdr:col>
      <xdr:colOff>234760</xdr:colOff>
      <xdr:row>202</xdr:row>
      <xdr:rowOff>292820</xdr:rowOff>
    </xdr:to>
    <xdr:sp macro="" textlink="">
      <xdr:nvSpPr>
        <xdr:cNvPr id="83" name="Rectángulo 51">
          <a:extLst>
            <a:ext uri="{FF2B5EF4-FFF2-40B4-BE49-F238E27FC236}">
              <a16:creationId xmlns:a16="http://schemas.microsoft.com/office/drawing/2014/main" id="{C8C4E71F-43A2-4E97-B3A3-EE34105ED7C1}"/>
            </a:ext>
          </a:extLst>
        </xdr:cNvPr>
        <xdr:cNvSpPr/>
      </xdr:nvSpPr>
      <xdr:spPr>
        <a:xfrm>
          <a:off x="6490607" y="41500425"/>
          <a:ext cx="2069003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N°16</a:t>
          </a:r>
        </a:p>
      </xdr:txBody>
    </xdr:sp>
    <xdr:clientData/>
  </xdr:twoCellAnchor>
  <xdr:twoCellAnchor>
    <xdr:from>
      <xdr:col>13</xdr:col>
      <xdr:colOff>958661</xdr:colOff>
      <xdr:row>202</xdr:row>
      <xdr:rowOff>16326</xdr:rowOff>
    </xdr:from>
    <xdr:to>
      <xdr:col>16</xdr:col>
      <xdr:colOff>830037</xdr:colOff>
      <xdr:row>202</xdr:row>
      <xdr:rowOff>268326</xdr:rowOff>
    </xdr:to>
    <xdr:sp macro="" textlink="">
      <xdr:nvSpPr>
        <xdr:cNvPr id="84" name="Rectángulo 83">
          <a:extLst>
            <a:ext uri="{FF2B5EF4-FFF2-40B4-BE49-F238E27FC236}">
              <a16:creationId xmlns:a16="http://schemas.microsoft.com/office/drawing/2014/main" id="{4E05F3B0-D2F1-4A3C-85BD-3D4A42270FFA}"/>
            </a:ext>
          </a:extLst>
        </xdr:cNvPr>
        <xdr:cNvSpPr/>
      </xdr:nvSpPr>
      <xdr:spPr>
        <a:xfrm>
          <a:off x="15541436" y="41500425"/>
          <a:ext cx="330990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Situación laboral de las usuarias</a:t>
          </a:r>
        </a:p>
      </xdr:txBody>
    </xdr:sp>
    <xdr:clientData/>
  </xdr:twoCellAnchor>
  <xdr:twoCellAnchor>
    <xdr:from>
      <xdr:col>13</xdr:col>
      <xdr:colOff>16329</xdr:colOff>
      <xdr:row>202</xdr:row>
      <xdr:rowOff>16327</xdr:rowOff>
    </xdr:from>
    <xdr:to>
      <xdr:col>14</xdr:col>
      <xdr:colOff>19767</xdr:colOff>
      <xdr:row>202</xdr:row>
      <xdr:rowOff>268327</xdr:rowOff>
    </xdr:to>
    <xdr:sp macro="" textlink="">
      <xdr:nvSpPr>
        <xdr:cNvPr id="85" name="Rectángulo 51">
          <a:extLst>
            <a:ext uri="{FF2B5EF4-FFF2-40B4-BE49-F238E27FC236}">
              <a16:creationId xmlns:a16="http://schemas.microsoft.com/office/drawing/2014/main" id="{F5AFB8B1-102C-4BAD-95E8-4A089934CC86}"/>
            </a:ext>
          </a:extLst>
        </xdr:cNvPr>
        <xdr:cNvSpPr/>
      </xdr:nvSpPr>
      <xdr:spPr>
        <a:xfrm>
          <a:off x="14599104" y="41500425"/>
          <a:ext cx="1355988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N°17</a:t>
          </a:r>
        </a:p>
      </xdr:txBody>
    </xdr:sp>
    <xdr:clientData/>
  </xdr:twoCellAnchor>
  <xdr:twoCellAnchor>
    <xdr:from>
      <xdr:col>1</xdr:col>
      <xdr:colOff>958661</xdr:colOff>
      <xdr:row>210</xdr:row>
      <xdr:rowOff>29933</xdr:rowOff>
    </xdr:from>
    <xdr:to>
      <xdr:col>6</xdr:col>
      <xdr:colOff>13607</xdr:colOff>
      <xdr:row>212</xdr:row>
      <xdr:rowOff>108856</xdr:rowOff>
    </xdr:to>
    <xdr:sp macro="" textlink="">
      <xdr:nvSpPr>
        <xdr:cNvPr id="86" name="Rectángulo 85">
          <a:extLst>
            <a:ext uri="{FF2B5EF4-FFF2-40B4-BE49-F238E27FC236}">
              <a16:creationId xmlns:a16="http://schemas.microsoft.com/office/drawing/2014/main" id="{9A8EBE00-ADA6-4C61-A92C-D1A202E45A14}"/>
            </a:ext>
          </a:extLst>
        </xdr:cNvPr>
        <xdr:cNvSpPr/>
      </xdr:nvSpPr>
      <xdr:spPr>
        <a:xfrm>
          <a:off x="1111061" y="41500425"/>
          <a:ext cx="373172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Prioridad de la usuaria de capacitación o trabajo</a:t>
          </a:r>
        </a:p>
      </xdr:txBody>
    </xdr:sp>
    <xdr:clientData/>
  </xdr:twoCellAnchor>
  <xdr:twoCellAnchor>
    <xdr:from>
      <xdr:col>1</xdr:col>
      <xdr:colOff>16330</xdr:colOff>
      <xdr:row>210</xdr:row>
      <xdr:rowOff>29934</xdr:rowOff>
    </xdr:from>
    <xdr:to>
      <xdr:col>2</xdr:col>
      <xdr:colOff>6160</xdr:colOff>
      <xdr:row>211</xdr:row>
      <xdr:rowOff>91434</xdr:rowOff>
    </xdr:to>
    <xdr:sp macro="" textlink="">
      <xdr:nvSpPr>
        <xdr:cNvPr id="87" name="Rectángulo 51">
          <a:extLst>
            <a:ext uri="{FF2B5EF4-FFF2-40B4-BE49-F238E27FC236}">
              <a16:creationId xmlns:a16="http://schemas.microsoft.com/office/drawing/2014/main" id="{1057DAD0-C7B6-4047-8063-8CF6E565CB54}"/>
            </a:ext>
          </a:extLst>
        </xdr:cNvPr>
        <xdr:cNvSpPr/>
      </xdr:nvSpPr>
      <xdr:spPr>
        <a:xfrm>
          <a:off x="168730" y="41500425"/>
          <a:ext cx="121855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N°18</a:t>
          </a:r>
        </a:p>
      </xdr:txBody>
    </xdr:sp>
    <xdr:clientData/>
  </xdr:twoCellAnchor>
  <xdr:twoCellAnchor>
    <xdr:from>
      <xdr:col>13</xdr:col>
      <xdr:colOff>934166</xdr:colOff>
      <xdr:row>210</xdr:row>
      <xdr:rowOff>114297</xdr:rowOff>
    </xdr:from>
    <xdr:to>
      <xdr:col>20</xdr:col>
      <xdr:colOff>13607</xdr:colOff>
      <xdr:row>211</xdr:row>
      <xdr:rowOff>175797</xdr:rowOff>
    </xdr:to>
    <xdr:sp macro="" textlink="">
      <xdr:nvSpPr>
        <xdr:cNvPr id="88" name="Rectángulo 87">
          <a:extLst>
            <a:ext uri="{FF2B5EF4-FFF2-40B4-BE49-F238E27FC236}">
              <a16:creationId xmlns:a16="http://schemas.microsoft.com/office/drawing/2014/main" id="{871DF531-A66E-40F9-B4AA-54E2024ECF69}"/>
            </a:ext>
          </a:extLst>
        </xdr:cNvPr>
        <xdr:cNvSpPr/>
      </xdr:nvSpPr>
      <xdr:spPr>
        <a:xfrm>
          <a:off x="15516941" y="41500425"/>
          <a:ext cx="6604191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Motivo por el cual la usuaria no buscó trabajo</a:t>
          </a:r>
        </a:p>
      </xdr:txBody>
    </xdr:sp>
    <xdr:clientData/>
  </xdr:twoCellAnchor>
  <xdr:twoCellAnchor>
    <xdr:from>
      <xdr:col>12</xdr:col>
      <xdr:colOff>808264</xdr:colOff>
      <xdr:row>210</xdr:row>
      <xdr:rowOff>114298</xdr:rowOff>
    </xdr:from>
    <xdr:to>
      <xdr:col>13</xdr:col>
      <xdr:colOff>1056630</xdr:colOff>
      <xdr:row>211</xdr:row>
      <xdr:rowOff>175798</xdr:rowOff>
    </xdr:to>
    <xdr:sp macro="" textlink="">
      <xdr:nvSpPr>
        <xdr:cNvPr id="89" name="Rectángulo 51">
          <a:extLst>
            <a:ext uri="{FF2B5EF4-FFF2-40B4-BE49-F238E27FC236}">
              <a16:creationId xmlns:a16="http://schemas.microsoft.com/office/drawing/2014/main" id="{47F2EBC1-5EEF-4734-AF00-B922721E2F40}"/>
            </a:ext>
          </a:extLst>
        </xdr:cNvPr>
        <xdr:cNvSpPr/>
      </xdr:nvSpPr>
      <xdr:spPr>
        <a:xfrm>
          <a:off x="13343164" y="41500425"/>
          <a:ext cx="2296241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N°19</a:t>
          </a:r>
        </a:p>
      </xdr:txBody>
    </xdr:sp>
    <xdr:clientData/>
  </xdr:twoCellAnchor>
  <xdr:twoCellAnchor>
    <xdr:from>
      <xdr:col>1</xdr:col>
      <xdr:colOff>947776</xdr:colOff>
      <xdr:row>225</xdr:row>
      <xdr:rowOff>141514</xdr:rowOff>
    </xdr:from>
    <xdr:to>
      <xdr:col>12</xdr:col>
      <xdr:colOff>802822</xdr:colOff>
      <xdr:row>226</xdr:row>
      <xdr:rowOff>301371</xdr:rowOff>
    </xdr:to>
    <xdr:sp macro="" textlink="">
      <xdr:nvSpPr>
        <xdr:cNvPr id="90" name="Rectángulo 89">
          <a:extLst>
            <a:ext uri="{FF2B5EF4-FFF2-40B4-BE49-F238E27FC236}">
              <a16:creationId xmlns:a16="http://schemas.microsoft.com/office/drawing/2014/main" id="{638D3AF2-D8F8-44F5-B11D-FA1B9C6D0CA4}"/>
            </a:ext>
          </a:extLst>
        </xdr:cNvPr>
        <xdr:cNvSpPr/>
      </xdr:nvSpPr>
      <xdr:spPr>
        <a:xfrm>
          <a:off x="1100176" y="41500425"/>
          <a:ext cx="12237546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Proceso de articulación donde las usuarias se encuentran insertadas capacitandose en una institucion publica o privada, en proceso todavia no comienza su capacitación y las usuarias que decidieron abandonar el proceso, según modalidad</a:t>
          </a:r>
        </a:p>
      </xdr:txBody>
    </xdr:sp>
    <xdr:clientData/>
  </xdr:twoCellAnchor>
  <xdr:twoCellAnchor>
    <xdr:from>
      <xdr:col>1</xdr:col>
      <xdr:colOff>5445</xdr:colOff>
      <xdr:row>225</xdr:row>
      <xdr:rowOff>141514</xdr:rowOff>
    </xdr:from>
    <xdr:to>
      <xdr:col>1</xdr:col>
      <xdr:colOff>1070240</xdr:colOff>
      <xdr:row>226</xdr:row>
      <xdr:rowOff>121371</xdr:rowOff>
    </xdr:to>
    <xdr:sp macro="" textlink="">
      <xdr:nvSpPr>
        <xdr:cNvPr id="91" name="Rectángulo 51">
          <a:extLst>
            <a:ext uri="{FF2B5EF4-FFF2-40B4-BE49-F238E27FC236}">
              <a16:creationId xmlns:a16="http://schemas.microsoft.com/office/drawing/2014/main" id="{529B10B1-9073-4FF5-8A37-CB42BBF863A1}"/>
            </a:ext>
          </a:extLst>
        </xdr:cNvPr>
        <xdr:cNvSpPr/>
      </xdr:nvSpPr>
      <xdr:spPr>
        <a:xfrm>
          <a:off x="157845" y="41500425"/>
          <a:ext cx="106479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N°20</a:t>
          </a:r>
        </a:p>
      </xdr:txBody>
    </xdr:sp>
    <xdr:clientData/>
  </xdr:twoCellAnchor>
  <xdr:twoCellAnchor>
    <xdr:from>
      <xdr:col>15</xdr:col>
      <xdr:colOff>49704</xdr:colOff>
      <xdr:row>225</xdr:row>
      <xdr:rowOff>141512</xdr:rowOff>
    </xdr:from>
    <xdr:to>
      <xdr:col>21</xdr:col>
      <xdr:colOff>1</xdr:colOff>
      <xdr:row>226</xdr:row>
      <xdr:rowOff>340179</xdr:rowOff>
    </xdr:to>
    <xdr:sp macro="" textlink="">
      <xdr:nvSpPr>
        <xdr:cNvPr id="92" name="Rectángulo 91">
          <a:extLst>
            <a:ext uri="{FF2B5EF4-FFF2-40B4-BE49-F238E27FC236}">
              <a16:creationId xmlns:a16="http://schemas.microsoft.com/office/drawing/2014/main" id="{8A3CC69E-85A3-4798-BBA8-FECA47DDF6B9}"/>
            </a:ext>
          </a:extLst>
        </xdr:cNvPr>
        <xdr:cNvSpPr/>
      </xdr:nvSpPr>
      <xdr:spPr>
        <a:xfrm>
          <a:off x="16947054" y="41500425"/>
          <a:ext cx="5208097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 que culminaron la intervención de Empoderamiento Economico según modalidad</a:t>
          </a:r>
        </a:p>
      </xdr:txBody>
    </xdr:sp>
    <xdr:clientData/>
  </xdr:twoCellAnchor>
  <xdr:twoCellAnchor>
    <xdr:from>
      <xdr:col>13</xdr:col>
      <xdr:colOff>1012372</xdr:colOff>
      <xdr:row>225</xdr:row>
      <xdr:rowOff>141513</xdr:rowOff>
    </xdr:from>
    <xdr:to>
      <xdr:col>15</xdr:col>
      <xdr:colOff>172167</xdr:colOff>
      <xdr:row>226</xdr:row>
      <xdr:rowOff>121370</xdr:rowOff>
    </xdr:to>
    <xdr:sp macro="" textlink="">
      <xdr:nvSpPr>
        <xdr:cNvPr id="93" name="Rectángulo 51">
          <a:extLst>
            <a:ext uri="{FF2B5EF4-FFF2-40B4-BE49-F238E27FC236}">
              <a16:creationId xmlns:a16="http://schemas.microsoft.com/office/drawing/2014/main" id="{9A0609F0-925B-4AD6-8450-72225397A6EE}"/>
            </a:ext>
          </a:extLst>
        </xdr:cNvPr>
        <xdr:cNvSpPr/>
      </xdr:nvSpPr>
      <xdr:spPr>
        <a:xfrm>
          <a:off x="15595147" y="41500425"/>
          <a:ext cx="1474370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N°21</a:t>
          </a:r>
        </a:p>
      </xdr:txBody>
    </xdr:sp>
    <xdr:clientData/>
  </xdr:twoCellAnchor>
  <xdr:twoCellAnchor>
    <xdr:from>
      <xdr:col>2</xdr:col>
      <xdr:colOff>229960</xdr:colOff>
      <xdr:row>224</xdr:row>
      <xdr:rowOff>57145</xdr:rowOff>
    </xdr:from>
    <xdr:to>
      <xdr:col>19</xdr:col>
      <xdr:colOff>538842</xdr:colOff>
      <xdr:row>224</xdr:row>
      <xdr:rowOff>418505</xdr:rowOff>
    </xdr:to>
    <xdr:sp macro="" textlink="">
      <xdr:nvSpPr>
        <xdr:cNvPr id="94" name="Rectángulo 93">
          <a:extLst>
            <a:ext uri="{FF2B5EF4-FFF2-40B4-BE49-F238E27FC236}">
              <a16:creationId xmlns:a16="http://schemas.microsoft.com/office/drawing/2014/main" id="{3525B173-B55C-4006-A628-89B3BF93DCF7}"/>
            </a:ext>
          </a:extLst>
        </xdr:cNvPr>
        <xdr:cNvSpPr/>
      </xdr:nvSpPr>
      <xdr:spPr>
        <a:xfrm>
          <a:off x="1611085" y="41500425"/>
          <a:ext cx="20063732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8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INSERCIÓN SEGÚN MODALIDAD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96610</xdr:colOff>
      <xdr:row>224</xdr:row>
      <xdr:rowOff>57145</xdr:rowOff>
    </xdr:from>
    <xdr:to>
      <xdr:col>2</xdr:col>
      <xdr:colOff>280307</xdr:colOff>
      <xdr:row>224</xdr:row>
      <xdr:rowOff>418505</xdr:rowOff>
    </xdr:to>
    <xdr:sp macro="" textlink="">
      <xdr:nvSpPr>
        <xdr:cNvPr id="95" name="Rectángulo 94">
          <a:extLst>
            <a:ext uri="{FF2B5EF4-FFF2-40B4-BE49-F238E27FC236}">
              <a16:creationId xmlns:a16="http://schemas.microsoft.com/office/drawing/2014/main" id="{BD92E093-DA83-42EF-A0C3-023F11428942}"/>
            </a:ext>
          </a:extLst>
        </xdr:cNvPr>
        <xdr:cNvSpPr/>
      </xdr:nvSpPr>
      <xdr:spPr>
        <a:xfrm>
          <a:off x="96610" y="41500425"/>
          <a:ext cx="1564822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 E  </a:t>
          </a:r>
        </a:p>
      </xdr:txBody>
    </xdr:sp>
    <xdr:clientData/>
  </xdr:twoCellAnchor>
  <xdr:twoCellAnchor>
    <xdr:from>
      <xdr:col>8</xdr:col>
      <xdr:colOff>8729</xdr:colOff>
      <xdr:row>127</xdr:row>
      <xdr:rowOff>1939</xdr:rowOff>
    </xdr:from>
    <xdr:to>
      <xdr:col>13</xdr:col>
      <xdr:colOff>0</xdr:colOff>
      <xdr:row>128</xdr:row>
      <xdr:rowOff>204119</xdr:rowOff>
    </xdr:to>
    <xdr:grpSp>
      <xdr:nvGrpSpPr>
        <xdr:cNvPr id="96" name="Grupo 95">
          <a:extLst>
            <a:ext uri="{FF2B5EF4-FFF2-40B4-BE49-F238E27FC236}">
              <a16:creationId xmlns:a16="http://schemas.microsoft.com/office/drawing/2014/main" id="{86E2E600-20FF-47E6-BB78-861072FB063C}"/>
            </a:ext>
          </a:extLst>
        </xdr:cNvPr>
        <xdr:cNvGrpSpPr/>
      </xdr:nvGrpSpPr>
      <xdr:grpSpPr>
        <a:xfrm>
          <a:off x="7110457" y="28815064"/>
          <a:ext cx="7485205" cy="454312"/>
          <a:chOff x="5135900" y="15018773"/>
          <a:chExt cx="5148378" cy="423031"/>
        </a:xfrm>
        <a:solidFill>
          <a:srgbClr val="BF9FFF"/>
        </a:solidFill>
      </xdr:grpSpPr>
      <xdr:sp macro="" textlink="">
        <xdr:nvSpPr>
          <xdr:cNvPr id="97" name="Rectángulo 96">
            <a:extLst>
              <a:ext uri="{FF2B5EF4-FFF2-40B4-BE49-F238E27FC236}">
                <a16:creationId xmlns:a16="http://schemas.microsoft.com/office/drawing/2014/main" id="{06DD1844-BB73-4422-8CFE-2CB32B749766}"/>
              </a:ext>
            </a:extLst>
          </xdr:cNvPr>
          <xdr:cNvSpPr/>
        </xdr:nvSpPr>
        <xdr:spPr>
          <a:xfrm>
            <a:off x="6354536" y="15018773"/>
            <a:ext cx="3929742" cy="42303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Por sus costumbres y antepasados, la participante se considera:</a:t>
            </a:r>
          </a:p>
        </xdr:txBody>
      </xdr:sp>
      <xdr:sp macro="" textlink="">
        <xdr:nvSpPr>
          <xdr:cNvPr id="98" name="Rectángulo 51">
            <a:extLst>
              <a:ext uri="{FF2B5EF4-FFF2-40B4-BE49-F238E27FC236}">
                <a16:creationId xmlns:a16="http://schemas.microsoft.com/office/drawing/2014/main" id="{3DE48DF5-7E4D-4318-9362-E405787FB244}"/>
              </a:ext>
            </a:extLst>
          </xdr:cNvPr>
          <xdr:cNvSpPr/>
        </xdr:nvSpPr>
        <xdr:spPr>
          <a:xfrm>
            <a:off x="5135900" y="15018774"/>
            <a:ext cx="1327493" cy="25472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N°17</a:t>
            </a:r>
          </a:p>
        </xdr:txBody>
      </xdr:sp>
    </xdr:grpSp>
    <xdr:clientData/>
  </xdr:twoCellAnchor>
  <xdr:twoCellAnchor>
    <xdr:from>
      <xdr:col>1</xdr:col>
      <xdr:colOff>904876</xdr:colOff>
      <xdr:row>251</xdr:row>
      <xdr:rowOff>78438</xdr:rowOff>
    </xdr:from>
    <xdr:to>
      <xdr:col>5</xdr:col>
      <xdr:colOff>25401</xdr:colOff>
      <xdr:row>254</xdr:row>
      <xdr:rowOff>133350</xdr:rowOff>
    </xdr:to>
    <xdr:sp macro="" textlink="">
      <xdr:nvSpPr>
        <xdr:cNvPr id="99" name="Rectángulo 98">
          <a:extLst>
            <a:ext uri="{FF2B5EF4-FFF2-40B4-BE49-F238E27FC236}">
              <a16:creationId xmlns:a16="http://schemas.microsoft.com/office/drawing/2014/main" id="{5F7900A6-5391-4045-8F90-36C28F5E77CB}"/>
            </a:ext>
          </a:extLst>
        </xdr:cNvPr>
        <xdr:cNvSpPr/>
      </xdr:nvSpPr>
      <xdr:spPr>
        <a:xfrm>
          <a:off x="1057276" y="42378963"/>
          <a:ext cx="2987675" cy="59783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Usuarias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que culminaron la capacitación para fortalecer las  habilidades para la vida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29326</xdr:colOff>
      <xdr:row>251</xdr:row>
      <xdr:rowOff>79076</xdr:rowOff>
    </xdr:from>
    <xdr:to>
      <xdr:col>1</xdr:col>
      <xdr:colOff>1073150</xdr:colOff>
      <xdr:row>253</xdr:row>
      <xdr:rowOff>13607</xdr:rowOff>
    </xdr:to>
    <xdr:sp macro="" textlink="">
      <xdr:nvSpPr>
        <xdr:cNvPr id="100" name="Rectángulo 51">
          <a:extLst>
            <a:ext uri="{FF2B5EF4-FFF2-40B4-BE49-F238E27FC236}">
              <a16:creationId xmlns:a16="http://schemas.microsoft.com/office/drawing/2014/main" id="{CCFB7077-B7BB-4960-8F26-93625A23AABE}"/>
            </a:ext>
          </a:extLst>
        </xdr:cNvPr>
        <xdr:cNvSpPr/>
      </xdr:nvSpPr>
      <xdr:spPr>
        <a:xfrm>
          <a:off x="181726" y="42379601"/>
          <a:ext cx="1043824" cy="29648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N°23</a:t>
          </a:r>
        </a:p>
      </xdr:txBody>
    </xdr:sp>
    <xdr:clientData/>
  </xdr:twoCellAnchor>
  <xdr:twoCellAnchor>
    <xdr:from>
      <xdr:col>11</xdr:col>
      <xdr:colOff>921360</xdr:colOff>
      <xdr:row>251</xdr:row>
      <xdr:rowOff>95250</xdr:rowOff>
    </xdr:from>
    <xdr:to>
      <xdr:col>18</xdr:col>
      <xdr:colOff>0</xdr:colOff>
      <xdr:row>253</xdr:row>
      <xdr:rowOff>108857</xdr:rowOff>
    </xdr:to>
    <xdr:sp macro="" textlink="">
      <xdr:nvSpPr>
        <xdr:cNvPr id="101" name="Rectángulo 100">
          <a:extLst>
            <a:ext uri="{FF2B5EF4-FFF2-40B4-BE49-F238E27FC236}">
              <a16:creationId xmlns:a16="http://schemas.microsoft.com/office/drawing/2014/main" id="{0D8FC8B4-5352-421E-B49A-FC8C15F8FA30}"/>
            </a:ext>
          </a:extLst>
        </xdr:cNvPr>
        <xdr:cNvSpPr/>
      </xdr:nvSpPr>
      <xdr:spPr>
        <a:xfrm>
          <a:off x="12170385" y="42395775"/>
          <a:ext cx="7917840" cy="37555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Líneas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productivas desarrolladas por las usuarias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0</xdr:colOff>
      <xdr:row>251</xdr:row>
      <xdr:rowOff>95250</xdr:rowOff>
    </xdr:from>
    <xdr:to>
      <xdr:col>11</xdr:col>
      <xdr:colOff>1043824</xdr:colOff>
      <xdr:row>253</xdr:row>
      <xdr:rowOff>10461</xdr:rowOff>
    </xdr:to>
    <xdr:sp macro="" textlink="">
      <xdr:nvSpPr>
        <xdr:cNvPr id="102" name="Rectángulo 51">
          <a:extLst>
            <a:ext uri="{FF2B5EF4-FFF2-40B4-BE49-F238E27FC236}">
              <a16:creationId xmlns:a16="http://schemas.microsoft.com/office/drawing/2014/main" id="{A84C7337-B21E-42D6-9199-BD7BD99A60FE}"/>
            </a:ext>
          </a:extLst>
        </xdr:cNvPr>
        <xdr:cNvSpPr/>
      </xdr:nvSpPr>
      <xdr:spPr>
        <a:xfrm>
          <a:off x="11249025" y="42395775"/>
          <a:ext cx="1043824" cy="27716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N°25</a:t>
          </a:r>
        </a:p>
      </xdr:txBody>
    </xdr:sp>
    <xdr:clientData/>
  </xdr:twoCellAnchor>
  <xdr:twoCellAnchor>
    <xdr:from>
      <xdr:col>8</xdr:col>
      <xdr:colOff>12726</xdr:colOff>
      <xdr:row>103</xdr:row>
      <xdr:rowOff>127561</xdr:rowOff>
    </xdr:from>
    <xdr:to>
      <xdr:col>12</xdr:col>
      <xdr:colOff>0</xdr:colOff>
      <xdr:row>105</xdr:row>
      <xdr:rowOff>190500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9AEB5225-B9D2-486C-A53B-E6B9E597312D}"/>
            </a:ext>
          </a:extLst>
        </xdr:cNvPr>
        <xdr:cNvGrpSpPr/>
      </xdr:nvGrpSpPr>
      <xdr:grpSpPr>
        <a:xfrm>
          <a:off x="7114454" y="23015576"/>
          <a:ext cx="5436134" cy="497167"/>
          <a:chOff x="5142620" y="10929819"/>
          <a:chExt cx="2456778" cy="418472"/>
        </a:xfrm>
      </xdr:grpSpPr>
      <xdr:sp macro="" textlink="">
        <xdr:nvSpPr>
          <xdr:cNvPr id="104" name="Rectángulo 103">
            <a:extLst>
              <a:ext uri="{FF2B5EF4-FFF2-40B4-BE49-F238E27FC236}">
                <a16:creationId xmlns:a16="http://schemas.microsoft.com/office/drawing/2014/main" id="{471D5536-C92E-45D3-BE57-2F8A4D9800EB}"/>
              </a:ext>
            </a:extLst>
          </xdr:cNvPr>
          <xdr:cNvSpPr/>
        </xdr:nvSpPr>
        <xdr:spPr>
          <a:xfrm>
            <a:off x="5834706" y="10941979"/>
            <a:ext cx="1764692" cy="406312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Usuarias presentan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algún tipo de discapacidad</a:t>
            </a:r>
          </a:p>
        </xdr:txBody>
      </xdr:sp>
      <xdr:sp macro="" textlink="">
        <xdr:nvSpPr>
          <xdr:cNvPr id="105" name="Rectángulo 51">
            <a:extLst>
              <a:ext uri="{FF2B5EF4-FFF2-40B4-BE49-F238E27FC236}">
                <a16:creationId xmlns:a16="http://schemas.microsoft.com/office/drawing/2014/main" id="{2FF2EC63-40E4-4680-B8D4-38533D073385}"/>
              </a:ext>
            </a:extLst>
          </xdr:cNvPr>
          <xdr:cNvSpPr/>
        </xdr:nvSpPr>
        <xdr:spPr>
          <a:xfrm>
            <a:off x="5142620" y="10929819"/>
            <a:ext cx="739779" cy="24084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N°12</a:t>
            </a:r>
          </a:p>
        </xdr:txBody>
      </xdr:sp>
    </xdr:grpSp>
    <xdr:clientData/>
  </xdr:twoCellAnchor>
  <xdr:twoCellAnchor>
    <xdr:from>
      <xdr:col>13</xdr:col>
      <xdr:colOff>547008</xdr:colOff>
      <xdr:row>102</xdr:row>
      <xdr:rowOff>28176</xdr:rowOff>
    </xdr:from>
    <xdr:to>
      <xdr:col>18</xdr:col>
      <xdr:colOff>435429</xdr:colOff>
      <xdr:row>112</xdr:row>
      <xdr:rowOff>54029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E0C9B326-B4B8-49FF-9302-0EF693F2A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31216</xdr:colOff>
      <xdr:row>113</xdr:row>
      <xdr:rowOff>1341</xdr:rowOff>
    </xdr:from>
    <xdr:to>
      <xdr:col>12</xdr:col>
      <xdr:colOff>1</xdr:colOff>
      <xdr:row>114</xdr:row>
      <xdr:rowOff>163273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23E1B567-CB8E-4C16-9B78-237D333D2FC8}"/>
            </a:ext>
          </a:extLst>
        </xdr:cNvPr>
        <xdr:cNvGrpSpPr/>
      </xdr:nvGrpSpPr>
      <xdr:grpSpPr>
        <a:xfrm>
          <a:off x="7132944" y="25340642"/>
          <a:ext cx="5417645" cy="414065"/>
          <a:chOff x="5147502" y="17636268"/>
          <a:chExt cx="4057046" cy="344221"/>
        </a:xfrm>
      </xdr:grpSpPr>
      <xdr:sp macro="" textlink="">
        <xdr:nvSpPr>
          <xdr:cNvPr id="108" name="Rectángulo 107">
            <a:extLst>
              <a:ext uri="{FF2B5EF4-FFF2-40B4-BE49-F238E27FC236}">
                <a16:creationId xmlns:a16="http://schemas.microsoft.com/office/drawing/2014/main" id="{D9613BF0-97D7-4984-9553-30962F6235EA}"/>
              </a:ext>
            </a:extLst>
          </xdr:cNvPr>
          <xdr:cNvSpPr/>
        </xdr:nvSpPr>
        <xdr:spPr>
          <a:xfrm>
            <a:off x="6401865" y="17636268"/>
            <a:ext cx="2802683" cy="34422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Orientación sexual de las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usuarias</a:t>
            </a:r>
            <a:endPara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9" name="Rectángulo 51">
            <a:extLst>
              <a:ext uri="{FF2B5EF4-FFF2-40B4-BE49-F238E27FC236}">
                <a16:creationId xmlns:a16="http://schemas.microsoft.com/office/drawing/2014/main" id="{73D092CE-CBEF-4168-ABE3-057A47FFEB5E}"/>
              </a:ext>
            </a:extLst>
          </xdr:cNvPr>
          <xdr:cNvSpPr/>
        </xdr:nvSpPr>
        <xdr:spPr>
          <a:xfrm>
            <a:off x="5147502" y="17636268"/>
            <a:ext cx="1378823" cy="25732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N°14</a:t>
            </a:r>
          </a:p>
        </xdr:txBody>
      </xdr:sp>
    </xdr:grpSp>
    <xdr:clientData/>
  </xdr:twoCellAnchor>
  <xdr:twoCellAnchor>
    <xdr:from>
      <xdr:col>1</xdr:col>
      <xdr:colOff>31217</xdr:colOff>
      <xdr:row>141</xdr:row>
      <xdr:rowOff>55838</xdr:rowOff>
    </xdr:from>
    <xdr:to>
      <xdr:col>5</xdr:col>
      <xdr:colOff>27214</xdr:colOff>
      <xdr:row>142</xdr:row>
      <xdr:rowOff>54626</xdr:rowOff>
    </xdr:to>
    <xdr:grpSp>
      <xdr:nvGrpSpPr>
        <xdr:cNvPr id="110" name="Grupo 109">
          <a:extLst>
            <a:ext uri="{FF2B5EF4-FFF2-40B4-BE49-F238E27FC236}">
              <a16:creationId xmlns:a16="http://schemas.microsoft.com/office/drawing/2014/main" id="{0BC6C8D4-A56B-4434-B591-A4A33476805D}"/>
            </a:ext>
          </a:extLst>
        </xdr:cNvPr>
        <xdr:cNvGrpSpPr/>
      </xdr:nvGrpSpPr>
      <xdr:grpSpPr>
        <a:xfrm>
          <a:off x="185298" y="32524882"/>
          <a:ext cx="3862026" cy="250920"/>
          <a:chOff x="5147502" y="17636268"/>
          <a:chExt cx="3520250" cy="257324"/>
        </a:xfrm>
        <a:solidFill>
          <a:srgbClr val="BF9FFF"/>
        </a:solidFill>
      </xdr:grpSpPr>
      <xdr:sp macro="" textlink="">
        <xdr:nvSpPr>
          <xdr:cNvPr id="111" name="Rectángulo 110">
            <a:extLst>
              <a:ext uri="{FF2B5EF4-FFF2-40B4-BE49-F238E27FC236}">
                <a16:creationId xmlns:a16="http://schemas.microsoft.com/office/drawing/2014/main" id="{C52E9616-7423-41FE-8817-F1E478CAE25D}"/>
              </a:ext>
            </a:extLst>
          </xdr:cNvPr>
          <xdr:cNvSpPr/>
        </xdr:nvSpPr>
        <xdr:spPr>
          <a:xfrm>
            <a:off x="6401865" y="17636268"/>
            <a:ext cx="2265887" cy="25712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Motivos de deserción estudiantil</a:t>
            </a:r>
          </a:p>
        </xdr:txBody>
      </xdr:sp>
      <xdr:sp macro="" textlink="">
        <xdr:nvSpPr>
          <xdr:cNvPr id="112" name="Rectángulo 51">
            <a:extLst>
              <a:ext uri="{FF2B5EF4-FFF2-40B4-BE49-F238E27FC236}">
                <a16:creationId xmlns:a16="http://schemas.microsoft.com/office/drawing/2014/main" id="{50759FF4-9848-4DFE-86B2-A18A51678FA6}"/>
              </a:ext>
            </a:extLst>
          </xdr:cNvPr>
          <xdr:cNvSpPr/>
        </xdr:nvSpPr>
        <xdr:spPr>
          <a:xfrm>
            <a:off x="5147502" y="17636268"/>
            <a:ext cx="1378823" cy="25732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N°20</a:t>
            </a:r>
          </a:p>
        </xdr:txBody>
      </xdr:sp>
    </xdr:grpSp>
    <xdr:clientData/>
  </xdr:twoCellAnchor>
  <xdr:twoCellAnchor>
    <xdr:from>
      <xdr:col>6</xdr:col>
      <xdr:colOff>144577</xdr:colOff>
      <xdr:row>142</xdr:row>
      <xdr:rowOff>233023</xdr:rowOff>
    </xdr:from>
    <xdr:to>
      <xdr:col>11</xdr:col>
      <xdr:colOff>555513</xdr:colOff>
      <xdr:row>152</xdr:row>
      <xdr:rowOff>216694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9C85AD24-07ED-4542-A70F-7EC6FA99B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200479</xdr:colOff>
      <xdr:row>248</xdr:row>
      <xdr:rowOff>25582</xdr:rowOff>
    </xdr:from>
    <xdr:to>
      <xdr:col>19</xdr:col>
      <xdr:colOff>830036</xdr:colOff>
      <xdr:row>250</xdr:row>
      <xdr:rowOff>54975</xdr:rowOff>
    </xdr:to>
    <xdr:sp macro="" textlink="">
      <xdr:nvSpPr>
        <xdr:cNvPr id="114" name="Rectángulo 113">
          <a:extLst>
            <a:ext uri="{FF2B5EF4-FFF2-40B4-BE49-F238E27FC236}">
              <a16:creationId xmlns:a16="http://schemas.microsoft.com/office/drawing/2014/main" id="{F7A85C4F-C26C-4C74-B3CD-5BAE1C56EFA8}"/>
            </a:ext>
          </a:extLst>
        </xdr:cNvPr>
        <xdr:cNvSpPr/>
      </xdr:nvSpPr>
      <xdr:spPr>
        <a:xfrm>
          <a:off x="1581604" y="41726032"/>
          <a:ext cx="20384407" cy="42944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RESULTADOS EN CAPACITACIÓN</a:t>
          </a:r>
          <a:r>
            <a:rPr lang="es-PE" sz="2000" b="1" baseline="0">
              <a:solidFill>
                <a:schemeClr val="bg1"/>
              </a:solidFill>
            </a:rPr>
            <a:t> EN HABILIDADES PARA LA VIDA, VOCACIONALES</a:t>
          </a:r>
          <a:r>
            <a:rPr lang="es-PE" sz="2000" b="1">
              <a:solidFill>
                <a:schemeClr val="bg1"/>
              </a:solidFill>
            </a:rPr>
            <a:t> Y EDUCACIÓN</a:t>
          </a:r>
          <a:r>
            <a:rPr lang="es-PE" sz="2000" b="1" baseline="0">
              <a:solidFill>
                <a:schemeClr val="bg1"/>
              </a:solidFill>
            </a:rPr>
            <a:t> FINANCIERA</a:t>
          </a:r>
          <a:endParaRPr lang="es-PE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248</xdr:row>
      <xdr:rowOff>17689</xdr:rowOff>
    </xdr:from>
    <xdr:to>
      <xdr:col>2</xdr:col>
      <xdr:colOff>203291</xdr:colOff>
      <xdr:row>250</xdr:row>
      <xdr:rowOff>58829</xdr:rowOff>
    </xdr:to>
    <xdr:sp macro="" textlink="">
      <xdr:nvSpPr>
        <xdr:cNvPr id="115" name="Rectángulo 114">
          <a:extLst>
            <a:ext uri="{FF2B5EF4-FFF2-40B4-BE49-F238E27FC236}">
              <a16:creationId xmlns:a16="http://schemas.microsoft.com/office/drawing/2014/main" id="{FCAACD90-586C-42F7-8BC4-C04264CD636A}"/>
            </a:ext>
          </a:extLst>
        </xdr:cNvPr>
        <xdr:cNvSpPr/>
      </xdr:nvSpPr>
      <xdr:spPr>
        <a:xfrm>
          <a:off x="0" y="41718139"/>
          <a:ext cx="1584416" cy="44119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D  </a:t>
          </a:r>
        </a:p>
      </xdr:txBody>
    </xdr:sp>
    <xdr:clientData/>
  </xdr:twoCellAnchor>
  <xdr:twoCellAnchor>
    <xdr:from>
      <xdr:col>14</xdr:col>
      <xdr:colOff>13607</xdr:colOff>
      <xdr:row>133</xdr:row>
      <xdr:rowOff>13610</xdr:rowOff>
    </xdr:from>
    <xdr:to>
      <xdr:col>19</xdr:col>
      <xdr:colOff>13607</xdr:colOff>
      <xdr:row>134</xdr:row>
      <xdr:rowOff>232688</xdr:rowOff>
    </xdr:to>
    <xdr:grpSp>
      <xdr:nvGrpSpPr>
        <xdr:cNvPr id="116" name="Grupo 115">
          <a:extLst>
            <a:ext uri="{FF2B5EF4-FFF2-40B4-BE49-F238E27FC236}">
              <a16:creationId xmlns:a16="http://schemas.microsoft.com/office/drawing/2014/main" id="{C4B867DD-8519-4EAC-93FF-6B39CCB99269}"/>
            </a:ext>
          </a:extLst>
        </xdr:cNvPr>
        <xdr:cNvGrpSpPr/>
      </xdr:nvGrpSpPr>
      <xdr:grpSpPr>
        <a:xfrm>
          <a:off x="15967982" y="30339529"/>
          <a:ext cx="5210735" cy="471210"/>
          <a:chOff x="5135900" y="15018774"/>
          <a:chExt cx="5148378" cy="254721"/>
        </a:xfrm>
      </xdr:grpSpPr>
      <xdr:sp macro="" textlink="">
        <xdr:nvSpPr>
          <xdr:cNvPr id="117" name="Rectángulo 116">
            <a:extLst>
              <a:ext uri="{FF2B5EF4-FFF2-40B4-BE49-F238E27FC236}">
                <a16:creationId xmlns:a16="http://schemas.microsoft.com/office/drawing/2014/main" id="{F442F5DA-E6A4-4553-8A92-224D1B9319A1}"/>
              </a:ext>
            </a:extLst>
          </xdr:cNvPr>
          <xdr:cNvSpPr/>
        </xdr:nvSpPr>
        <xdr:spPr>
          <a:xfrm>
            <a:off x="6354536" y="15018775"/>
            <a:ext cx="3929742" cy="23947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¿Cuál es la lengua materna con la que aprendió a hablar en su niñez?: </a:t>
            </a:r>
          </a:p>
        </xdr:txBody>
      </xdr:sp>
      <xdr:sp macro="" textlink="">
        <xdr:nvSpPr>
          <xdr:cNvPr id="118" name="Rectángulo 51">
            <a:extLst>
              <a:ext uri="{FF2B5EF4-FFF2-40B4-BE49-F238E27FC236}">
                <a16:creationId xmlns:a16="http://schemas.microsoft.com/office/drawing/2014/main" id="{3DE805BD-700E-4217-9EB3-BEB32EDC65BE}"/>
              </a:ext>
            </a:extLst>
          </xdr:cNvPr>
          <xdr:cNvSpPr/>
        </xdr:nvSpPr>
        <xdr:spPr>
          <a:xfrm>
            <a:off x="5135900" y="15018774"/>
            <a:ext cx="1327493" cy="25472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N°19</a:t>
            </a:r>
          </a:p>
        </xdr:txBody>
      </xdr:sp>
    </xdr:grpSp>
    <xdr:clientData/>
  </xdr:twoCellAnchor>
  <xdr:twoCellAnchor>
    <xdr:from>
      <xdr:col>5</xdr:col>
      <xdr:colOff>54429</xdr:colOff>
      <xdr:row>163</xdr:row>
      <xdr:rowOff>108858</xdr:rowOff>
    </xdr:from>
    <xdr:to>
      <xdr:col>6</xdr:col>
      <xdr:colOff>435428</xdr:colOff>
      <xdr:row>165</xdr:row>
      <xdr:rowOff>13608</xdr:rowOff>
    </xdr:to>
    <xdr:cxnSp macro="">
      <xdr:nvCxnSpPr>
        <xdr:cNvPr id="119" name="Conector: angular 9">
          <a:extLst>
            <a:ext uri="{FF2B5EF4-FFF2-40B4-BE49-F238E27FC236}">
              <a16:creationId xmlns:a16="http://schemas.microsoft.com/office/drawing/2014/main" id="{AF743C72-52E9-45CD-9E01-A17E375B3F9F}"/>
            </a:ext>
          </a:extLst>
        </xdr:cNvPr>
        <xdr:cNvCxnSpPr>
          <a:cxnSpLocks/>
        </xdr:cNvCxnSpPr>
      </xdr:nvCxnSpPr>
      <xdr:spPr>
        <a:xfrm>
          <a:off x="4073979" y="37885008"/>
          <a:ext cx="1190624" cy="342900"/>
        </a:xfrm>
        <a:prstGeom prst="bentConnector3">
          <a:avLst/>
        </a:prstGeom>
        <a:ln w="12700">
          <a:solidFill>
            <a:srgbClr val="FF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214133</xdr:colOff>
      <xdr:row>72</xdr:row>
      <xdr:rowOff>118281</xdr:rowOff>
    </xdr:from>
    <xdr:to>
      <xdr:col>1</xdr:col>
      <xdr:colOff>934133</xdr:colOff>
      <xdr:row>74</xdr:row>
      <xdr:rowOff>141210</xdr:rowOff>
    </xdr:to>
    <xdr:sp macro="" textlink="">
      <xdr:nvSpPr>
        <xdr:cNvPr id="120" name="SimTUM">
          <a:extLst>
            <a:ext uri="{FF2B5EF4-FFF2-40B4-BE49-F238E27FC236}">
              <a16:creationId xmlns:a16="http://schemas.microsoft.com/office/drawing/2014/main" id="{FA15D795-CEA7-4138-9527-11D531E1ED7D}"/>
            </a:ext>
          </a:extLst>
        </xdr:cNvPr>
        <xdr:cNvSpPr/>
      </xdr:nvSpPr>
      <xdr:spPr>
        <a:xfrm>
          <a:off x="366533" y="14939181"/>
          <a:ext cx="720000" cy="537279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1000" b="1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136073</xdr:rowOff>
    </xdr:from>
    <xdr:to>
      <xdr:col>7</xdr:col>
      <xdr:colOff>585107</xdr:colOff>
      <xdr:row>3</xdr:row>
      <xdr:rowOff>158382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0B12CB5-FA5A-427C-9F77-DD12E073B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36073"/>
          <a:ext cx="6433457" cy="606136"/>
        </a:xfrm>
        <a:prstGeom prst="rect">
          <a:avLst/>
        </a:prstGeom>
      </xdr:spPr>
    </xdr:pic>
    <xdr:clientData/>
  </xdr:twoCellAnchor>
  <xdr:twoCellAnchor>
    <xdr:from>
      <xdr:col>2</xdr:col>
      <xdr:colOff>216354</xdr:colOff>
      <xdr:row>307</xdr:row>
      <xdr:rowOff>7893</xdr:rowOff>
    </xdr:from>
    <xdr:to>
      <xdr:col>20</xdr:col>
      <xdr:colOff>4536</xdr:colOff>
      <xdr:row>309</xdr:row>
      <xdr:rowOff>69036</xdr:rowOff>
    </xdr:to>
    <xdr:sp macro="" textlink="">
      <xdr:nvSpPr>
        <xdr:cNvPr id="122" name="Rectángulo 121">
          <a:extLst>
            <a:ext uri="{FF2B5EF4-FFF2-40B4-BE49-F238E27FC236}">
              <a16:creationId xmlns:a16="http://schemas.microsoft.com/office/drawing/2014/main" id="{F76F36F9-0232-464A-97F3-9FFFD818C144}"/>
            </a:ext>
          </a:extLst>
        </xdr:cNvPr>
        <xdr:cNvSpPr/>
      </xdr:nvSpPr>
      <xdr:spPr>
        <a:xfrm>
          <a:off x="1597479" y="53852718"/>
          <a:ext cx="20514582" cy="42309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ACOMPAÑAMIENTO</a:t>
          </a:r>
          <a:r>
            <a:rPr lang="es-PE" sz="2000" b="1" baseline="0">
              <a:solidFill>
                <a:schemeClr val="bg1"/>
              </a:solidFill>
            </a:rPr>
            <a:t> POST INSERCIÓN LABORAL EMPLEO DEPENDIENTE - INDEPENDIENTE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15875</xdr:colOff>
      <xdr:row>307</xdr:row>
      <xdr:rowOff>0</xdr:rowOff>
    </xdr:from>
    <xdr:to>
      <xdr:col>2</xdr:col>
      <xdr:colOff>219166</xdr:colOff>
      <xdr:row>309</xdr:row>
      <xdr:rowOff>72890</xdr:rowOff>
    </xdr:to>
    <xdr:sp macro="" textlink="">
      <xdr:nvSpPr>
        <xdr:cNvPr id="123" name="Rectángulo 122">
          <a:extLst>
            <a:ext uri="{FF2B5EF4-FFF2-40B4-BE49-F238E27FC236}">
              <a16:creationId xmlns:a16="http://schemas.microsoft.com/office/drawing/2014/main" id="{78BC99B3-3BAA-42F7-9D55-551A0B5E19B7}"/>
            </a:ext>
          </a:extLst>
        </xdr:cNvPr>
        <xdr:cNvSpPr/>
      </xdr:nvSpPr>
      <xdr:spPr>
        <a:xfrm>
          <a:off x="15875" y="53844825"/>
          <a:ext cx="1584416" cy="43484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F  </a:t>
          </a:r>
        </a:p>
      </xdr:txBody>
    </xdr:sp>
    <xdr:clientData/>
  </xdr:twoCellAnchor>
  <xdr:twoCellAnchor>
    <xdr:from>
      <xdr:col>1</xdr:col>
      <xdr:colOff>904877</xdr:colOff>
      <xdr:row>312</xdr:row>
      <xdr:rowOff>78438</xdr:rowOff>
    </xdr:from>
    <xdr:to>
      <xdr:col>5</xdr:col>
      <xdr:colOff>40822</xdr:colOff>
      <xdr:row>315</xdr:row>
      <xdr:rowOff>136072</xdr:rowOff>
    </xdr:to>
    <xdr:sp macro="" textlink="">
      <xdr:nvSpPr>
        <xdr:cNvPr id="124" name="Rectángulo 123">
          <a:extLst>
            <a:ext uri="{FF2B5EF4-FFF2-40B4-BE49-F238E27FC236}">
              <a16:creationId xmlns:a16="http://schemas.microsoft.com/office/drawing/2014/main" id="{B41B5B66-8418-401E-9DD0-B8CD1DA72801}"/>
            </a:ext>
          </a:extLst>
        </xdr:cNvPr>
        <xdr:cNvSpPr/>
      </xdr:nvSpPr>
      <xdr:spPr>
        <a:xfrm>
          <a:off x="1057277" y="54828138"/>
          <a:ext cx="3003095" cy="60055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P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roceso de acompañamiento post inserción laboral a un empleo dependiente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124576</xdr:colOff>
      <xdr:row>312</xdr:row>
      <xdr:rowOff>79076</xdr:rowOff>
    </xdr:from>
    <xdr:to>
      <xdr:col>1</xdr:col>
      <xdr:colOff>1041400</xdr:colOff>
      <xdr:row>313</xdr:row>
      <xdr:rowOff>88899</xdr:rowOff>
    </xdr:to>
    <xdr:sp macro="" textlink="">
      <xdr:nvSpPr>
        <xdr:cNvPr id="125" name="Rectángulo 51">
          <a:extLst>
            <a:ext uri="{FF2B5EF4-FFF2-40B4-BE49-F238E27FC236}">
              <a16:creationId xmlns:a16="http://schemas.microsoft.com/office/drawing/2014/main" id="{A65491D9-CC38-4271-AF59-2E5325FD905C}"/>
            </a:ext>
          </a:extLst>
        </xdr:cNvPr>
        <xdr:cNvSpPr/>
      </xdr:nvSpPr>
      <xdr:spPr>
        <a:xfrm>
          <a:off x="124576" y="54828776"/>
          <a:ext cx="1069224" cy="19079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N°32</a:t>
          </a:r>
        </a:p>
      </xdr:txBody>
    </xdr:sp>
    <xdr:clientData/>
  </xdr:twoCellAnchor>
  <xdr:twoCellAnchor>
    <xdr:from>
      <xdr:col>12</xdr:col>
      <xdr:colOff>29406</xdr:colOff>
      <xdr:row>90</xdr:row>
      <xdr:rowOff>2483</xdr:rowOff>
    </xdr:from>
    <xdr:to>
      <xdr:col>15</xdr:col>
      <xdr:colOff>7</xdr:colOff>
      <xdr:row>91</xdr:row>
      <xdr:rowOff>180959</xdr:rowOff>
    </xdr:to>
    <xdr:grpSp>
      <xdr:nvGrpSpPr>
        <xdr:cNvPr id="126" name="Grupo 125">
          <a:extLst>
            <a:ext uri="{FF2B5EF4-FFF2-40B4-BE49-F238E27FC236}">
              <a16:creationId xmlns:a16="http://schemas.microsoft.com/office/drawing/2014/main" id="{76D0256B-CC34-4CC7-ACA1-9894F95354A7}"/>
            </a:ext>
          </a:extLst>
        </xdr:cNvPr>
        <xdr:cNvGrpSpPr/>
      </xdr:nvGrpSpPr>
      <xdr:grpSpPr>
        <a:xfrm>
          <a:off x="12579994" y="19444689"/>
          <a:ext cx="4340895" cy="430608"/>
          <a:chOff x="5147502" y="17636267"/>
          <a:chExt cx="3051119" cy="400982"/>
        </a:xfrm>
      </xdr:grpSpPr>
      <xdr:sp macro="" textlink="">
        <xdr:nvSpPr>
          <xdr:cNvPr id="127" name="Rectángulo 126">
            <a:extLst>
              <a:ext uri="{FF2B5EF4-FFF2-40B4-BE49-F238E27FC236}">
                <a16:creationId xmlns:a16="http://schemas.microsoft.com/office/drawing/2014/main" id="{9BA55E45-A08A-4680-A668-5D5241799E9F}"/>
              </a:ext>
            </a:extLst>
          </xdr:cNvPr>
          <xdr:cNvSpPr/>
        </xdr:nvSpPr>
        <xdr:spPr>
          <a:xfrm>
            <a:off x="6127289" y="17636268"/>
            <a:ext cx="2071332" cy="40098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Estado Civil o conyugal de las usuarias</a:t>
            </a:r>
          </a:p>
        </xdr:txBody>
      </xdr:sp>
      <xdr:sp macro="" textlink="">
        <xdr:nvSpPr>
          <xdr:cNvPr id="128" name="Rectángulo 51">
            <a:extLst>
              <a:ext uri="{FF2B5EF4-FFF2-40B4-BE49-F238E27FC236}">
                <a16:creationId xmlns:a16="http://schemas.microsoft.com/office/drawing/2014/main" id="{5721BD1C-4477-4A01-AAE1-65E4F5F670C1}"/>
              </a:ext>
            </a:extLst>
          </xdr:cNvPr>
          <xdr:cNvSpPr/>
        </xdr:nvSpPr>
        <xdr:spPr>
          <a:xfrm>
            <a:off x="5147502" y="17636267"/>
            <a:ext cx="1065711" cy="284475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N°9</a:t>
            </a:r>
          </a:p>
        </xdr:txBody>
      </xdr:sp>
    </xdr:grpSp>
    <xdr:clientData/>
  </xdr:twoCellAnchor>
  <xdr:twoCellAnchor>
    <xdr:from>
      <xdr:col>12</xdr:col>
      <xdr:colOff>12726</xdr:colOff>
      <xdr:row>81</xdr:row>
      <xdr:rowOff>11441</xdr:rowOff>
    </xdr:from>
    <xdr:to>
      <xdr:col>15</xdr:col>
      <xdr:colOff>0</xdr:colOff>
      <xdr:row>82</xdr:row>
      <xdr:rowOff>192291</xdr:rowOff>
    </xdr:to>
    <xdr:grpSp>
      <xdr:nvGrpSpPr>
        <xdr:cNvPr id="129" name="Grupo 128">
          <a:extLst>
            <a:ext uri="{FF2B5EF4-FFF2-40B4-BE49-F238E27FC236}">
              <a16:creationId xmlns:a16="http://schemas.microsoft.com/office/drawing/2014/main" id="{47170E65-AF3A-4AB8-8DCA-77D817DB264E}"/>
            </a:ext>
          </a:extLst>
        </xdr:cNvPr>
        <xdr:cNvGrpSpPr/>
      </xdr:nvGrpSpPr>
      <xdr:grpSpPr>
        <a:xfrm>
          <a:off x="12563314" y="17184456"/>
          <a:ext cx="4357568" cy="432982"/>
          <a:chOff x="5142620" y="10929819"/>
          <a:chExt cx="2862975" cy="424674"/>
        </a:xfrm>
      </xdr:grpSpPr>
      <xdr:sp macro="" textlink="">
        <xdr:nvSpPr>
          <xdr:cNvPr id="130" name="Rectángulo 129">
            <a:extLst>
              <a:ext uri="{FF2B5EF4-FFF2-40B4-BE49-F238E27FC236}">
                <a16:creationId xmlns:a16="http://schemas.microsoft.com/office/drawing/2014/main" id="{40EBC0AC-B768-499B-B9F9-D2F47D6B2308}"/>
              </a:ext>
            </a:extLst>
          </xdr:cNvPr>
          <xdr:cNvSpPr/>
        </xdr:nvSpPr>
        <xdr:spPr>
          <a:xfrm>
            <a:off x="5965555" y="10941980"/>
            <a:ext cx="2040040" cy="41251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Usuarias que participan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en el proceso sostenido </a:t>
            </a:r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según nacionalidad</a:t>
            </a:r>
          </a:p>
        </xdr:txBody>
      </xdr:sp>
      <xdr:sp macro="" textlink="">
        <xdr:nvSpPr>
          <xdr:cNvPr id="131" name="Rectángulo 51">
            <a:extLst>
              <a:ext uri="{FF2B5EF4-FFF2-40B4-BE49-F238E27FC236}">
                <a16:creationId xmlns:a16="http://schemas.microsoft.com/office/drawing/2014/main" id="{4B5FBAC5-7074-4C55-8695-D81C30C34C7D}"/>
              </a:ext>
            </a:extLst>
          </xdr:cNvPr>
          <xdr:cNvSpPr/>
        </xdr:nvSpPr>
        <xdr:spPr>
          <a:xfrm>
            <a:off x="5142620" y="10929819"/>
            <a:ext cx="875718" cy="215486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N°8</a:t>
            </a:r>
          </a:p>
        </xdr:txBody>
      </xdr:sp>
    </xdr:grpSp>
    <xdr:clientData/>
  </xdr:twoCellAnchor>
  <xdr:twoCellAnchor>
    <xdr:from>
      <xdr:col>1</xdr:col>
      <xdr:colOff>12728</xdr:colOff>
      <xdr:row>103</xdr:row>
      <xdr:rowOff>113953</xdr:rowOff>
    </xdr:from>
    <xdr:to>
      <xdr:col>5</xdr:col>
      <xdr:colOff>27214</xdr:colOff>
      <xdr:row>105</xdr:row>
      <xdr:rowOff>136062</xdr:rowOff>
    </xdr:to>
    <xdr:grpSp>
      <xdr:nvGrpSpPr>
        <xdr:cNvPr id="132" name="Grupo 131">
          <a:extLst>
            <a:ext uri="{FF2B5EF4-FFF2-40B4-BE49-F238E27FC236}">
              <a16:creationId xmlns:a16="http://schemas.microsoft.com/office/drawing/2014/main" id="{EEE76D30-1159-46EB-878D-4AE9A84E08DC}"/>
            </a:ext>
          </a:extLst>
        </xdr:cNvPr>
        <xdr:cNvGrpSpPr/>
      </xdr:nvGrpSpPr>
      <xdr:grpSpPr>
        <a:xfrm>
          <a:off x="166809" y="23001968"/>
          <a:ext cx="3880515" cy="456337"/>
          <a:chOff x="5142620" y="10929819"/>
          <a:chExt cx="2909565" cy="434764"/>
        </a:xfrm>
        <a:solidFill>
          <a:srgbClr val="BF9FFF"/>
        </a:solidFill>
      </xdr:grpSpPr>
      <xdr:sp macro="" textlink="">
        <xdr:nvSpPr>
          <xdr:cNvPr id="133" name="Rectángulo 132">
            <a:extLst>
              <a:ext uri="{FF2B5EF4-FFF2-40B4-BE49-F238E27FC236}">
                <a16:creationId xmlns:a16="http://schemas.microsoft.com/office/drawing/2014/main" id="{ABE790F2-DDF7-4185-B461-63E4FDF0D822}"/>
              </a:ext>
            </a:extLst>
          </xdr:cNvPr>
          <xdr:cNvSpPr/>
        </xdr:nvSpPr>
        <xdr:spPr>
          <a:xfrm>
            <a:off x="5865704" y="10941980"/>
            <a:ext cx="2186481" cy="42260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Área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residencia de las usuarias</a:t>
            </a:r>
            <a:endPara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4" name="Rectángulo 51">
            <a:extLst>
              <a:ext uri="{FF2B5EF4-FFF2-40B4-BE49-F238E27FC236}">
                <a16:creationId xmlns:a16="http://schemas.microsoft.com/office/drawing/2014/main" id="{BF508F4D-9B38-4DB4-8DD0-936D239679A2}"/>
              </a:ext>
            </a:extLst>
          </xdr:cNvPr>
          <xdr:cNvSpPr/>
        </xdr:nvSpPr>
        <xdr:spPr>
          <a:xfrm>
            <a:off x="5142620" y="10929819"/>
            <a:ext cx="875718" cy="215486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N°11</a:t>
            </a:r>
          </a:p>
        </xdr:txBody>
      </xdr:sp>
    </xdr:grpSp>
    <xdr:clientData/>
  </xdr:twoCellAnchor>
  <xdr:twoCellAnchor>
    <xdr:from>
      <xdr:col>1</xdr:col>
      <xdr:colOff>12726</xdr:colOff>
      <xdr:row>112</xdr:row>
      <xdr:rowOff>229162</xdr:rowOff>
    </xdr:from>
    <xdr:to>
      <xdr:col>5</xdr:col>
      <xdr:colOff>0</xdr:colOff>
      <xdr:row>114</xdr:row>
      <xdr:rowOff>165075</xdr:rowOff>
    </xdr:to>
    <xdr:grpSp>
      <xdr:nvGrpSpPr>
        <xdr:cNvPr id="135" name="Grupo 134">
          <a:extLst>
            <a:ext uri="{FF2B5EF4-FFF2-40B4-BE49-F238E27FC236}">
              <a16:creationId xmlns:a16="http://schemas.microsoft.com/office/drawing/2014/main" id="{8E4B1BCA-623A-4096-B997-89A8A9AF653F}"/>
            </a:ext>
          </a:extLst>
        </xdr:cNvPr>
        <xdr:cNvGrpSpPr/>
      </xdr:nvGrpSpPr>
      <xdr:grpSpPr>
        <a:xfrm>
          <a:off x="166807" y="25316331"/>
          <a:ext cx="3853303" cy="440178"/>
          <a:chOff x="5142620" y="10929819"/>
          <a:chExt cx="2862974" cy="424665"/>
        </a:xfrm>
      </xdr:grpSpPr>
      <xdr:sp macro="" textlink="">
        <xdr:nvSpPr>
          <xdr:cNvPr id="136" name="Rectángulo 135">
            <a:extLst>
              <a:ext uri="{FF2B5EF4-FFF2-40B4-BE49-F238E27FC236}">
                <a16:creationId xmlns:a16="http://schemas.microsoft.com/office/drawing/2014/main" id="{A166F2FB-DDA8-4ABB-98CC-9787B6B4A528}"/>
              </a:ext>
            </a:extLst>
          </xdr:cNvPr>
          <xdr:cNvSpPr/>
        </xdr:nvSpPr>
        <xdr:spPr>
          <a:xfrm>
            <a:off x="6089392" y="10941972"/>
            <a:ext cx="1916202" cy="412512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Clasificación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socieconómica de las usuarias</a:t>
            </a:r>
            <a:endPara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7" name="Rectángulo 51">
            <a:extLst>
              <a:ext uri="{FF2B5EF4-FFF2-40B4-BE49-F238E27FC236}">
                <a16:creationId xmlns:a16="http://schemas.microsoft.com/office/drawing/2014/main" id="{282B1CC9-AF2B-43B0-A34E-586F18851306}"/>
              </a:ext>
            </a:extLst>
          </xdr:cNvPr>
          <xdr:cNvSpPr/>
        </xdr:nvSpPr>
        <xdr:spPr>
          <a:xfrm>
            <a:off x="5142620" y="10929819"/>
            <a:ext cx="1065475" cy="243336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N°13</a:t>
            </a:r>
          </a:p>
        </xdr:txBody>
      </xdr:sp>
    </xdr:grpSp>
    <xdr:clientData/>
  </xdr:twoCellAnchor>
  <xdr:twoCellAnchor>
    <xdr:from>
      <xdr:col>0</xdr:col>
      <xdr:colOff>40822</xdr:colOff>
      <xdr:row>11</xdr:row>
      <xdr:rowOff>136072</xdr:rowOff>
    </xdr:from>
    <xdr:to>
      <xdr:col>2</xdr:col>
      <xdr:colOff>32657</xdr:colOff>
      <xdr:row>13</xdr:row>
      <xdr:rowOff>83275</xdr:rowOff>
    </xdr:to>
    <xdr:sp macro="" textlink="">
      <xdr:nvSpPr>
        <xdr:cNvPr id="138" name="Rectángulo 137">
          <a:extLst>
            <a:ext uri="{FF2B5EF4-FFF2-40B4-BE49-F238E27FC236}">
              <a16:creationId xmlns:a16="http://schemas.microsoft.com/office/drawing/2014/main" id="{02834AB5-5A7B-41CE-AF35-6044A5F354F5}"/>
            </a:ext>
          </a:extLst>
        </xdr:cNvPr>
        <xdr:cNvSpPr/>
      </xdr:nvSpPr>
      <xdr:spPr>
        <a:xfrm>
          <a:off x="40822" y="2145847"/>
          <a:ext cx="1372960" cy="356778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A </a:t>
          </a:r>
        </a:p>
      </xdr:txBody>
    </xdr:sp>
    <xdr:clientData/>
  </xdr:twoCellAnchor>
  <xdr:twoCellAnchor>
    <xdr:from>
      <xdr:col>2</xdr:col>
      <xdr:colOff>11430</xdr:colOff>
      <xdr:row>11</xdr:row>
      <xdr:rowOff>132775</xdr:rowOff>
    </xdr:from>
    <xdr:to>
      <xdr:col>20</xdr:col>
      <xdr:colOff>29119</xdr:colOff>
      <xdr:row>13</xdr:row>
      <xdr:rowOff>78664</xdr:rowOff>
    </xdr:to>
    <xdr:sp macro="" textlink="">
      <xdr:nvSpPr>
        <xdr:cNvPr id="139" name="Rectángulo 138">
          <a:extLst>
            <a:ext uri="{FF2B5EF4-FFF2-40B4-BE49-F238E27FC236}">
              <a16:creationId xmlns:a16="http://schemas.microsoft.com/office/drawing/2014/main" id="{83C01D4A-EA8C-48A2-A1F7-0330F067170A}"/>
            </a:ext>
          </a:extLst>
        </xdr:cNvPr>
        <xdr:cNvSpPr/>
      </xdr:nvSpPr>
      <xdr:spPr>
        <a:xfrm>
          <a:off x="1392555" y="2142550"/>
          <a:ext cx="20744089" cy="355464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ACCIONES PREVENTIVAS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1116387</xdr:colOff>
      <xdr:row>16</xdr:row>
      <xdr:rowOff>107157</xdr:rowOff>
    </xdr:from>
    <xdr:to>
      <xdr:col>20</xdr:col>
      <xdr:colOff>11906</xdr:colOff>
      <xdr:row>18</xdr:row>
      <xdr:rowOff>134372</xdr:rowOff>
    </xdr:to>
    <xdr:grpSp>
      <xdr:nvGrpSpPr>
        <xdr:cNvPr id="140" name="Grupo 139">
          <a:extLst>
            <a:ext uri="{FF2B5EF4-FFF2-40B4-BE49-F238E27FC236}">
              <a16:creationId xmlns:a16="http://schemas.microsoft.com/office/drawing/2014/main" id="{B01F74D6-06DB-49EC-AC2A-9A363DE91D0D}"/>
            </a:ext>
          </a:extLst>
        </xdr:cNvPr>
        <xdr:cNvGrpSpPr/>
      </xdr:nvGrpSpPr>
      <xdr:grpSpPr>
        <a:xfrm>
          <a:off x="12378299" y="3272819"/>
          <a:ext cx="9765225" cy="489457"/>
          <a:chOff x="5147502" y="17636267"/>
          <a:chExt cx="6500054" cy="515272"/>
        </a:xfrm>
      </xdr:grpSpPr>
      <xdr:sp macro="" textlink="">
        <xdr:nvSpPr>
          <xdr:cNvPr id="141" name="Rectángulo 140">
            <a:extLst>
              <a:ext uri="{FF2B5EF4-FFF2-40B4-BE49-F238E27FC236}">
                <a16:creationId xmlns:a16="http://schemas.microsoft.com/office/drawing/2014/main" id="{D2899448-DA5E-4CD4-92BC-CF6A8D8C8592}"/>
              </a:ext>
            </a:extLst>
          </xdr:cNvPr>
          <xdr:cNvSpPr/>
        </xdr:nvSpPr>
        <xdr:spPr>
          <a:xfrm>
            <a:off x="6401866" y="17636277"/>
            <a:ext cx="5245690" cy="515262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Acciones Preventivas según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el número de fichas de registro de Empoderamiento Económico.</a:t>
            </a:r>
            <a:endPara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2" name="Rectángulo 51">
            <a:extLst>
              <a:ext uri="{FF2B5EF4-FFF2-40B4-BE49-F238E27FC236}">
                <a16:creationId xmlns:a16="http://schemas.microsoft.com/office/drawing/2014/main" id="{4406B7AF-78F7-4BC3-B185-7FF409608AD6}"/>
              </a:ext>
            </a:extLst>
          </xdr:cNvPr>
          <xdr:cNvSpPr/>
        </xdr:nvSpPr>
        <xdr:spPr>
          <a:xfrm>
            <a:off x="5147502" y="17636267"/>
            <a:ext cx="1378823" cy="35913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N°2</a:t>
            </a:r>
          </a:p>
        </xdr:txBody>
      </xdr:sp>
    </xdr:grpSp>
    <xdr:clientData/>
  </xdr:twoCellAnchor>
  <xdr:twoCellAnchor>
    <xdr:from>
      <xdr:col>1</xdr:col>
      <xdr:colOff>904876</xdr:colOff>
      <xdr:row>281</xdr:row>
      <xdr:rowOff>78439</xdr:rowOff>
    </xdr:from>
    <xdr:to>
      <xdr:col>5</xdr:col>
      <xdr:colOff>707570</xdr:colOff>
      <xdr:row>283</xdr:row>
      <xdr:rowOff>108857</xdr:rowOff>
    </xdr:to>
    <xdr:sp macro="" textlink="">
      <xdr:nvSpPr>
        <xdr:cNvPr id="143" name="Rectángulo 142">
          <a:extLst>
            <a:ext uri="{FF2B5EF4-FFF2-40B4-BE49-F238E27FC236}">
              <a16:creationId xmlns:a16="http://schemas.microsoft.com/office/drawing/2014/main" id="{8D78B391-E2BF-4AB2-9189-655C5B6FCD1B}"/>
            </a:ext>
          </a:extLst>
        </xdr:cNvPr>
        <xdr:cNvSpPr/>
      </xdr:nvSpPr>
      <xdr:spPr>
        <a:xfrm>
          <a:off x="1057276" y="48570214"/>
          <a:ext cx="3669844" cy="43046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Inserción en el mercado laboral mediante un empleo dependiente</a:t>
          </a:r>
        </a:p>
      </xdr:txBody>
    </xdr:sp>
    <xdr:clientData/>
  </xdr:twoCellAnchor>
  <xdr:twoCellAnchor>
    <xdr:from>
      <xdr:col>0</xdr:col>
      <xdr:colOff>124576</xdr:colOff>
      <xdr:row>281</xdr:row>
      <xdr:rowOff>79076</xdr:rowOff>
    </xdr:from>
    <xdr:to>
      <xdr:col>1</xdr:col>
      <xdr:colOff>1041400</xdr:colOff>
      <xdr:row>282</xdr:row>
      <xdr:rowOff>88899</xdr:rowOff>
    </xdr:to>
    <xdr:sp macro="" textlink="">
      <xdr:nvSpPr>
        <xdr:cNvPr id="144" name="Rectángulo 51">
          <a:extLst>
            <a:ext uri="{FF2B5EF4-FFF2-40B4-BE49-F238E27FC236}">
              <a16:creationId xmlns:a16="http://schemas.microsoft.com/office/drawing/2014/main" id="{734C5563-B146-455B-8767-13F3C7E92261}"/>
            </a:ext>
          </a:extLst>
        </xdr:cNvPr>
        <xdr:cNvSpPr/>
      </xdr:nvSpPr>
      <xdr:spPr>
        <a:xfrm>
          <a:off x="124576" y="48570851"/>
          <a:ext cx="1069224" cy="20984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N°27</a:t>
          </a:r>
        </a:p>
      </xdr:txBody>
    </xdr:sp>
    <xdr:clientData/>
  </xdr:twoCellAnchor>
  <xdr:twoCellAnchor>
    <xdr:from>
      <xdr:col>1</xdr:col>
      <xdr:colOff>921359</xdr:colOff>
      <xdr:row>293</xdr:row>
      <xdr:rowOff>0</xdr:rowOff>
    </xdr:from>
    <xdr:to>
      <xdr:col>11</xdr:col>
      <xdr:colOff>13606</xdr:colOff>
      <xdr:row>294</xdr:row>
      <xdr:rowOff>108857</xdr:rowOff>
    </xdr:to>
    <xdr:sp macro="" textlink="">
      <xdr:nvSpPr>
        <xdr:cNvPr id="145" name="Rectángulo 144">
          <a:extLst>
            <a:ext uri="{FF2B5EF4-FFF2-40B4-BE49-F238E27FC236}">
              <a16:creationId xmlns:a16="http://schemas.microsoft.com/office/drawing/2014/main" id="{3A91441B-C4E0-4F11-98D0-EE3051198354}"/>
            </a:ext>
          </a:extLst>
        </xdr:cNvPr>
        <xdr:cNvSpPr/>
      </xdr:nvSpPr>
      <xdr:spPr>
        <a:xfrm>
          <a:off x="1073759" y="50892075"/>
          <a:ext cx="10188872" cy="30888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Líneas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productivas desarrolladas por las usuarias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293</xdr:row>
      <xdr:rowOff>638</xdr:rowOff>
    </xdr:from>
    <xdr:to>
      <xdr:col>1</xdr:col>
      <xdr:colOff>1043824</xdr:colOff>
      <xdr:row>294</xdr:row>
      <xdr:rowOff>10461</xdr:rowOff>
    </xdr:to>
    <xdr:sp macro="" textlink="">
      <xdr:nvSpPr>
        <xdr:cNvPr id="146" name="Rectángulo 51">
          <a:extLst>
            <a:ext uri="{FF2B5EF4-FFF2-40B4-BE49-F238E27FC236}">
              <a16:creationId xmlns:a16="http://schemas.microsoft.com/office/drawing/2014/main" id="{5A2A46C5-413D-4FD8-A6DB-3CF8FFCBE67B}"/>
            </a:ext>
          </a:extLst>
        </xdr:cNvPr>
        <xdr:cNvSpPr/>
      </xdr:nvSpPr>
      <xdr:spPr>
        <a:xfrm>
          <a:off x="152400" y="50892713"/>
          <a:ext cx="1043824" cy="20984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N°28</a:t>
          </a:r>
        </a:p>
      </xdr:txBody>
    </xdr:sp>
    <xdr:clientData/>
  </xdr:twoCellAnchor>
  <xdr:twoCellAnchor>
    <xdr:from>
      <xdr:col>12</xdr:col>
      <xdr:colOff>904877</xdr:colOff>
      <xdr:row>293</xdr:row>
      <xdr:rowOff>78439</xdr:rowOff>
    </xdr:from>
    <xdr:to>
      <xdr:col>15</xdr:col>
      <xdr:colOff>27215</xdr:colOff>
      <xdr:row>295</xdr:row>
      <xdr:rowOff>149679</xdr:rowOff>
    </xdr:to>
    <xdr:sp macro="" textlink="">
      <xdr:nvSpPr>
        <xdr:cNvPr id="147" name="Rectángulo 146">
          <a:extLst>
            <a:ext uri="{FF2B5EF4-FFF2-40B4-BE49-F238E27FC236}">
              <a16:creationId xmlns:a16="http://schemas.microsoft.com/office/drawing/2014/main" id="{9903B442-8D12-4BE2-A29D-2C21EE6A7355}"/>
            </a:ext>
          </a:extLst>
        </xdr:cNvPr>
        <xdr:cNvSpPr/>
      </xdr:nvSpPr>
      <xdr:spPr>
        <a:xfrm>
          <a:off x="13439777" y="50970514"/>
          <a:ext cx="3484788" cy="47129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Inserción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en el mercado laboral mediante un empleo independiente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11</xdr:col>
      <xdr:colOff>1115786</xdr:colOff>
      <xdr:row>293</xdr:row>
      <xdr:rowOff>79075</xdr:rowOff>
    </xdr:from>
    <xdr:to>
      <xdr:col>12</xdr:col>
      <xdr:colOff>1041400</xdr:colOff>
      <xdr:row>294</xdr:row>
      <xdr:rowOff>122463</xdr:rowOff>
    </xdr:to>
    <xdr:sp macro="" textlink="">
      <xdr:nvSpPr>
        <xdr:cNvPr id="148" name="Rectángulo 51">
          <a:extLst>
            <a:ext uri="{FF2B5EF4-FFF2-40B4-BE49-F238E27FC236}">
              <a16:creationId xmlns:a16="http://schemas.microsoft.com/office/drawing/2014/main" id="{7F972939-21EA-42A1-ACF0-8DA5DA5711D5}"/>
            </a:ext>
          </a:extLst>
        </xdr:cNvPr>
        <xdr:cNvSpPr/>
      </xdr:nvSpPr>
      <xdr:spPr>
        <a:xfrm>
          <a:off x="12364811" y="50971150"/>
          <a:ext cx="1211489" cy="24341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N°30</a:t>
          </a:r>
        </a:p>
      </xdr:txBody>
    </xdr:sp>
    <xdr:clientData/>
  </xdr:twoCellAnchor>
  <xdr:twoCellAnchor>
    <xdr:from>
      <xdr:col>2</xdr:col>
      <xdr:colOff>216354</xdr:colOff>
      <xdr:row>276</xdr:row>
      <xdr:rowOff>7893</xdr:rowOff>
    </xdr:from>
    <xdr:to>
      <xdr:col>20</xdr:col>
      <xdr:colOff>4536</xdr:colOff>
      <xdr:row>278</xdr:row>
      <xdr:rowOff>69036</xdr:rowOff>
    </xdr:to>
    <xdr:sp macro="" textlink="">
      <xdr:nvSpPr>
        <xdr:cNvPr id="149" name="Rectángulo 148">
          <a:extLst>
            <a:ext uri="{FF2B5EF4-FFF2-40B4-BE49-F238E27FC236}">
              <a16:creationId xmlns:a16="http://schemas.microsoft.com/office/drawing/2014/main" id="{933B13A3-5288-4346-982C-121BE72D8F30}"/>
            </a:ext>
          </a:extLst>
        </xdr:cNvPr>
        <xdr:cNvSpPr/>
      </xdr:nvSpPr>
      <xdr:spPr>
        <a:xfrm>
          <a:off x="1597479" y="47499543"/>
          <a:ext cx="20514582" cy="46119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INSERCIÓN LABORAL EN</a:t>
          </a:r>
          <a:r>
            <a:rPr lang="es-PE" sz="2000" b="1" baseline="0">
              <a:solidFill>
                <a:schemeClr val="bg1"/>
              </a:solidFill>
            </a:rPr>
            <a:t> EL MERCADO LABORAL MEDIANTE UN EMPLEO DEPENDIENTE - INDEPENDIENTE</a:t>
          </a:r>
          <a:endParaRPr lang="es-PE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15875</xdr:colOff>
      <xdr:row>276</xdr:row>
      <xdr:rowOff>0</xdr:rowOff>
    </xdr:from>
    <xdr:to>
      <xdr:col>2</xdr:col>
      <xdr:colOff>219166</xdr:colOff>
      <xdr:row>278</xdr:row>
      <xdr:rowOff>72890</xdr:rowOff>
    </xdr:to>
    <xdr:sp macro="" textlink="">
      <xdr:nvSpPr>
        <xdr:cNvPr id="150" name="Rectángulo 149">
          <a:extLst>
            <a:ext uri="{FF2B5EF4-FFF2-40B4-BE49-F238E27FC236}">
              <a16:creationId xmlns:a16="http://schemas.microsoft.com/office/drawing/2014/main" id="{6D2B20B6-77A4-48E3-842C-F85063937F65}"/>
            </a:ext>
          </a:extLst>
        </xdr:cNvPr>
        <xdr:cNvSpPr/>
      </xdr:nvSpPr>
      <xdr:spPr>
        <a:xfrm>
          <a:off x="15875" y="47491650"/>
          <a:ext cx="1584416" cy="47294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700" b="1">
              <a:solidFill>
                <a:schemeClr val="bg1"/>
              </a:solidFill>
            </a:rPr>
            <a:t>SECCIÓN E  </a:t>
          </a:r>
        </a:p>
      </xdr:txBody>
    </xdr:sp>
    <xdr:clientData/>
  </xdr:twoCellAnchor>
  <xdr:twoCellAnchor>
    <xdr:from>
      <xdr:col>16</xdr:col>
      <xdr:colOff>904877</xdr:colOff>
      <xdr:row>293</xdr:row>
      <xdr:rowOff>78439</xdr:rowOff>
    </xdr:from>
    <xdr:to>
      <xdr:col>20</xdr:col>
      <xdr:colOff>0</xdr:colOff>
      <xdr:row>295</xdr:row>
      <xdr:rowOff>149679</xdr:rowOff>
    </xdr:to>
    <xdr:sp macro="" textlink="">
      <xdr:nvSpPr>
        <xdr:cNvPr id="151" name="Rectángulo 150">
          <a:extLst>
            <a:ext uri="{FF2B5EF4-FFF2-40B4-BE49-F238E27FC236}">
              <a16:creationId xmlns:a16="http://schemas.microsoft.com/office/drawing/2014/main" id="{C544153D-671C-49EE-BD56-559705606349}"/>
            </a:ext>
          </a:extLst>
        </xdr:cNvPr>
        <xdr:cNvSpPr/>
      </xdr:nvSpPr>
      <xdr:spPr>
        <a:xfrm>
          <a:off x="18926177" y="50970514"/>
          <a:ext cx="3181348" cy="47129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Reporte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un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inicio de un emprendimiento económico</a:t>
          </a:r>
        </a:p>
      </xdr:txBody>
    </xdr:sp>
    <xdr:clientData/>
  </xdr:twoCellAnchor>
  <xdr:twoCellAnchor>
    <xdr:from>
      <xdr:col>15</xdr:col>
      <xdr:colOff>1115786</xdr:colOff>
      <xdr:row>293</xdr:row>
      <xdr:rowOff>79075</xdr:rowOff>
    </xdr:from>
    <xdr:to>
      <xdr:col>16</xdr:col>
      <xdr:colOff>1041400</xdr:colOff>
      <xdr:row>294</xdr:row>
      <xdr:rowOff>122463</xdr:rowOff>
    </xdr:to>
    <xdr:sp macro="" textlink="">
      <xdr:nvSpPr>
        <xdr:cNvPr id="152" name="Rectángulo 51">
          <a:extLst>
            <a:ext uri="{FF2B5EF4-FFF2-40B4-BE49-F238E27FC236}">
              <a16:creationId xmlns:a16="http://schemas.microsoft.com/office/drawing/2014/main" id="{53005879-223D-46A7-8F12-4E909843F344}"/>
            </a:ext>
          </a:extLst>
        </xdr:cNvPr>
        <xdr:cNvSpPr/>
      </xdr:nvSpPr>
      <xdr:spPr>
        <a:xfrm>
          <a:off x="18013136" y="50971150"/>
          <a:ext cx="1049564" cy="24341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N°31</a:t>
          </a:r>
        </a:p>
      </xdr:txBody>
    </xdr:sp>
    <xdr:clientData/>
  </xdr:twoCellAnchor>
  <xdr:twoCellAnchor>
    <xdr:from>
      <xdr:col>12</xdr:col>
      <xdr:colOff>904877</xdr:colOff>
      <xdr:row>312</xdr:row>
      <xdr:rowOff>78438</xdr:rowOff>
    </xdr:from>
    <xdr:to>
      <xdr:col>15</xdr:col>
      <xdr:colOff>27215</xdr:colOff>
      <xdr:row>315</xdr:row>
      <xdr:rowOff>136072</xdr:rowOff>
    </xdr:to>
    <xdr:sp macro="" textlink="">
      <xdr:nvSpPr>
        <xdr:cNvPr id="153" name="Rectángulo 152">
          <a:extLst>
            <a:ext uri="{FF2B5EF4-FFF2-40B4-BE49-F238E27FC236}">
              <a16:creationId xmlns:a16="http://schemas.microsoft.com/office/drawing/2014/main" id="{3E234EF6-5294-4ECD-A65A-C3CA40F9D598}"/>
            </a:ext>
          </a:extLst>
        </xdr:cNvPr>
        <xdr:cNvSpPr/>
      </xdr:nvSpPr>
      <xdr:spPr>
        <a:xfrm>
          <a:off x="13439777" y="54828138"/>
          <a:ext cx="3484788" cy="60055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P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roceso de acompañamiento post inserción laboral a un empleo independiente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1102178</xdr:colOff>
      <xdr:row>312</xdr:row>
      <xdr:rowOff>79076</xdr:rowOff>
    </xdr:from>
    <xdr:to>
      <xdr:col>12</xdr:col>
      <xdr:colOff>1041400</xdr:colOff>
      <xdr:row>313</xdr:row>
      <xdr:rowOff>122465</xdr:rowOff>
    </xdr:to>
    <xdr:sp macro="" textlink="">
      <xdr:nvSpPr>
        <xdr:cNvPr id="154" name="Rectángulo 51">
          <a:extLst>
            <a:ext uri="{FF2B5EF4-FFF2-40B4-BE49-F238E27FC236}">
              <a16:creationId xmlns:a16="http://schemas.microsoft.com/office/drawing/2014/main" id="{E0EE5D86-23DF-44FC-B852-5291516B9CA2}"/>
            </a:ext>
          </a:extLst>
        </xdr:cNvPr>
        <xdr:cNvSpPr/>
      </xdr:nvSpPr>
      <xdr:spPr>
        <a:xfrm>
          <a:off x="12351203" y="54828776"/>
          <a:ext cx="1225097" cy="22436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N°33</a:t>
          </a:r>
        </a:p>
      </xdr:txBody>
    </xdr:sp>
    <xdr:clientData/>
  </xdr:twoCellAnchor>
  <xdr:twoCellAnchor>
    <xdr:from>
      <xdr:col>3</xdr:col>
      <xdr:colOff>31217</xdr:colOff>
      <xdr:row>51</xdr:row>
      <xdr:rowOff>219032</xdr:rowOff>
    </xdr:from>
    <xdr:to>
      <xdr:col>7</xdr:col>
      <xdr:colOff>27215</xdr:colOff>
      <xdr:row>53</xdr:row>
      <xdr:rowOff>95247</xdr:rowOff>
    </xdr:to>
    <xdr:grpSp>
      <xdr:nvGrpSpPr>
        <xdr:cNvPr id="155" name="Grupo 154">
          <a:extLst>
            <a:ext uri="{FF2B5EF4-FFF2-40B4-BE49-F238E27FC236}">
              <a16:creationId xmlns:a16="http://schemas.microsoft.com/office/drawing/2014/main" id="{6C8C85CE-6E74-4780-8B76-DC1BED13C1CD}"/>
            </a:ext>
          </a:extLst>
        </xdr:cNvPr>
        <xdr:cNvGrpSpPr/>
      </xdr:nvGrpSpPr>
      <xdr:grpSpPr>
        <a:xfrm>
          <a:off x="2090298" y="10458407"/>
          <a:ext cx="3946071" cy="464524"/>
          <a:chOff x="5147502" y="17636268"/>
          <a:chExt cx="3255326" cy="329463"/>
        </a:xfrm>
      </xdr:grpSpPr>
      <xdr:sp macro="" textlink="">
        <xdr:nvSpPr>
          <xdr:cNvPr id="156" name="Rectángulo 155">
            <a:extLst>
              <a:ext uri="{FF2B5EF4-FFF2-40B4-BE49-F238E27FC236}">
                <a16:creationId xmlns:a16="http://schemas.microsoft.com/office/drawing/2014/main" id="{07BF3C5E-7B67-429B-A43F-CCBED0BFAB73}"/>
              </a:ext>
            </a:extLst>
          </xdr:cNvPr>
          <xdr:cNvSpPr/>
        </xdr:nvSpPr>
        <xdr:spPr>
          <a:xfrm>
            <a:off x="6206582" y="17636280"/>
            <a:ext cx="2196246" cy="32945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Acciones preventivas según mes</a:t>
            </a:r>
          </a:p>
        </xdr:txBody>
      </xdr:sp>
      <xdr:sp macro="" textlink="">
        <xdr:nvSpPr>
          <xdr:cNvPr id="157" name="Rectángulo 51">
            <a:extLst>
              <a:ext uri="{FF2B5EF4-FFF2-40B4-BE49-F238E27FC236}">
                <a16:creationId xmlns:a16="http://schemas.microsoft.com/office/drawing/2014/main" id="{62F1016D-217B-4560-B2AF-BA348AC2A2C1}"/>
              </a:ext>
            </a:extLst>
          </xdr:cNvPr>
          <xdr:cNvSpPr/>
        </xdr:nvSpPr>
        <xdr:spPr>
          <a:xfrm>
            <a:off x="5147502" y="17636268"/>
            <a:ext cx="1107201" cy="29306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N°3</a:t>
            </a:r>
          </a:p>
        </xdr:txBody>
      </xdr:sp>
    </xdr:grpSp>
    <xdr:clientData/>
  </xdr:twoCellAnchor>
  <xdr:twoCellAnchor>
    <xdr:from>
      <xdr:col>7</xdr:col>
      <xdr:colOff>938893</xdr:colOff>
      <xdr:row>16</xdr:row>
      <xdr:rowOff>40484</xdr:rowOff>
    </xdr:from>
    <xdr:to>
      <xdr:col>10</xdr:col>
      <xdr:colOff>1282946</xdr:colOff>
      <xdr:row>18</xdr:row>
      <xdr:rowOff>52751</xdr:rowOff>
    </xdr:to>
    <xdr:grpSp>
      <xdr:nvGrpSpPr>
        <xdr:cNvPr id="158" name="Grupo 157">
          <a:extLst>
            <a:ext uri="{FF2B5EF4-FFF2-40B4-BE49-F238E27FC236}">
              <a16:creationId xmlns:a16="http://schemas.microsoft.com/office/drawing/2014/main" id="{46708F89-5DDF-4814-834C-B3ABF8DC37E3}"/>
            </a:ext>
          </a:extLst>
        </xdr:cNvPr>
        <xdr:cNvGrpSpPr/>
      </xdr:nvGrpSpPr>
      <xdr:grpSpPr>
        <a:xfrm>
          <a:off x="6948047" y="3206146"/>
          <a:ext cx="4126039" cy="474509"/>
          <a:chOff x="5591020" y="17636268"/>
          <a:chExt cx="6056534" cy="307075"/>
        </a:xfrm>
        <a:solidFill>
          <a:srgbClr val="BF9FFF"/>
        </a:solidFill>
      </xdr:grpSpPr>
      <xdr:sp macro="" textlink="">
        <xdr:nvSpPr>
          <xdr:cNvPr id="159" name="Rectángulo 158">
            <a:extLst>
              <a:ext uri="{FF2B5EF4-FFF2-40B4-BE49-F238E27FC236}">
                <a16:creationId xmlns:a16="http://schemas.microsoft.com/office/drawing/2014/main" id="{4B0E151A-65BC-455F-8925-B71526F0896E}"/>
              </a:ext>
            </a:extLst>
          </xdr:cNvPr>
          <xdr:cNvSpPr/>
        </xdr:nvSpPr>
        <xdr:spPr>
          <a:xfrm>
            <a:off x="6970021" y="17636280"/>
            <a:ext cx="4677533" cy="30706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Acciones Preventivas según región</a:t>
            </a:r>
          </a:p>
        </xdr:txBody>
      </xdr:sp>
      <xdr:sp macro="" textlink="">
        <xdr:nvSpPr>
          <xdr:cNvPr id="160" name="Rectángulo 51">
            <a:extLst>
              <a:ext uri="{FF2B5EF4-FFF2-40B4-BE49-F238E27FC236}">
                <a16:creationId xmlns:a16="http://schemas.microsoft.com/office/drawing/2014/main" id="{04C81FC4-6CEC-4E70-9135-100D4EEBAC2F}"/>
              </a:ext>
            </a:extLst>
          </xdr:cNvPr>
          <xdr:cNvSpPr/>
        </xdr:nvSpPr>
        <xdr:spPr>
          <a:xfrm>
            <a:off x="5591020" y="17636268"/>
            <a:ext cx="1494783" cy="25732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N°1</a:t>
            </a:r>
          </a:p>
        </xdr:txBody>
      </xdr:sp>
    </xdr:grpSp>
    <xdr:clientData/>
  </xdr:twoCellAnchor>
  <xdr:twoCellAnchor>
    <xdr:from>
      <xdr:col>7</xdr:col>
      <xdr:colOff>272142</xdr:colOff>
      <xdr:row>251</xdr:row>
      <xdr:rowOff>78438</xdr:rowOff>
    </xdr:from>
    <xdr:to>
      <xdr:col>10</xdr:col>
      <xdr:colOff>13606</xdr:colOff>
      <xdr:row>254</xdr:row>
      <xdr:rowOff>101600</xdr:rowOff>
    </xdr:to>
    <xdr:sp macro="" textlink="">
      <xdr:nvSpPr>
        <xdr:cNvPr id="161" name="Rectángulo 160">
          <a:extLst>
            <a:ext uri="{FF2B5EF4-FFF2-40B4-BE49-F238E27FC236}">
              <a16:creationId xmlns:a16="http://schemas.microsoft.com/office/drawing/2014/main" id="{59894CD4-253F-4EFE-9002-0A0EEEFC7E99}"/>
            </a:ext>
          </a:extLst>
        </xdr:cNvPr>
        <xdr:cNvSpPr/>
      </xdr:nvSpPr>
      <xdr:spPr>
        <a:xfrm>
          <a:off x="6272892" y="42378963"/>
          <a:ext cx="3522889" cy="56608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que culminaron la capacitación en habilidades vocacionales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13608</xdr:colOff>
      <xdr:row>251</xdr:row>
      <xdr:rowOff>79076</xdr:rowOff>
    </xdr:from>
    <xdr:to>
      <xdr:col>7</xdr:col>
      <xdr:colOff>381000</xdr:colOff>
      <xdr:row>252</xdr:row>
      <xdr:rowOff>163285</xdr:rowOff>
    </xdr:to>
    <xdr:sp macro="" textlink="">
      <xdr:nvSpPr>
        <xdr:cNvPr id="162" name="Rectángulo 51">
          <a:extLst>
            <a:ext uri="{FF2B5EF4-FFF2-40B4-BE49-F238E27FC236}">
              <a16:creationId xmlns:a16="http://schemas.microsoft.com/office/drawing/2014/main" id="{0E954B18-03F3-4E5B-B31A-79737DA177B4}"/>
            </a:ext>
          </a:extLst>
        </xdr:cNvPr>
        <xdr:cNvSpPr/>
      </xdr:nvSpPr>
      <xdr:spPr>
        <a:xfrm>
          <a:off x="4842783" y="42379601"/>
          <a:ext cx="1538967" cy="26518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N°24</a:t>
          </a:r>
        </a:p>
      </xdr:txBody>
    </xdr:sp>
    <xdr:clientData/>
  </xdr:twoCellAnchor>
  <xdr:twoCellAnchor>
    <xdr:from>
      <xdr:col>2</xdr:col>
      <xdr:colOff>95250</xdr:colOff>
      <xdr:row>265</xdr:row>
      <xdr:rowOff>103416</xdr:rowOff>
    </xdr:from>
    <xdr:to>
      <xdr:col>5</xdr:col>
      <xdr:colOff>13607</xdr:colOff>
      <xdr:row>268</xdr:row>
      <xdr:rowOff>204107</xdr:rowOff>
    </xdr:to>
    <xdr:sp macro="" textlink="">
      <xdr:nvSpPr>
        <xdr:cNvPr id="163" name="Rectángulo 162">
          <a:extLst>
            <a:ext uri="{FF2B5EF4-FFF2-40B4-BE49-F238E27FC236}">
              <a16:creationId xmlns:a16="http://schemas.microsoft.com/office/drawing/2014/main" id="{AC8FA639-355C-42A6-97BC-475A8492AC8B}"/>
            </a:ext>
          </a:extLst>
        </xdr:cNvPr>
        <xdr:cNvSpPr/>
      </xdr:nvSpPr>
      <xdr:spPr>
        <a:xfrm>
          <a:off x="1476375" y="45347166"/>
          <a:ext cx="2556782" cy="64361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Usuarias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que culminaron la capacitación en Educación Financiera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95251</xdr:colOff>
      <xdr:row>265</xdr:row>
      <xdr:rowOff>108857</xdr:rowOff>
    </xdr:from>
    <xdr:to>
      <xdr:col>2</xdr:col>
      <xdr:colOff>231322</xdr:colOff>
      <xdr:row>267</xdr:row>
      <xdr:rowOff>68036</xdr:rowOff>
    </xdr:to>
    <xdr:sp macro="" textlink="">
      <xdr:nvSpPr>
        <xdr:cNvPr id="164" name="Rectángulo 51">
          <a:extLst>
            <a:ext uri="{FF2B5EF4-FFF2-40B4-BE49-F238E27FC236}">
              <a16:creationId xmlns:a16="http://schemas.microsoft.com/office/drawing/2014/main" id="{89E005C5-CF4B-4F9A-A403-829257C30B22}"/>
            </a:ext>
          </a:extLst>
        </xdr:cNvPr>
        <xdr:cNvSpPr/>
      </xdr:nvSpPr>
      <xdr:spPr>
        <a:xfrm>
          <a:off x="247651" y="45352607"/>
          <a:ext cx="1364796" cy="32112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N°26</a:t>
          </a:r>
        </a:p>
      </xdr:txBody>
    </xdr:sp>
    <xdr:clientData/>
  </xdr:twoCellAnchor>
  <xdr:twoCellAnchor>
    <xdr:from>
      <xdr:col>15</xdr:col>
      <xdr:colOff>40821</xdr:colOff>
      <xdr:row>294</xdr:row>
      <xdr:rowOff>13607</xdr:rowOff>
    </xdr:from>
    <xdr:to>
      <xdr:col>15</xdr:col>
      <xdr:colOff>938893</xdr:colOff>
      <xdr:row>297</xdr:row>
      <xdr:rowOff>81643</xdr:rowOff>
    </xdr:to>
    <xdr:cxnSp macro="">
      <xdr:nvCxnSpPr>
        <xdr:cNvPr id="165" name="Conector: angular 164">
          <a:extLst>
            <a:ext uri="{FF2B5EF4-FFF2-40B4-BE49-F238E27FC236}">
              <a16:creationId xmlns:a16="http://schemas.microsoft.com/office/drawing/2014/main" id="{9CD5A938-F82C-4087-B2DC-2E819A536E77}"/>
            </a:ext>
          </a:extLst>
        </xdr:cNvPr>
        <xdr:cNvCxnSpPr/>
      </xdr:nvCxnSpPr>
      <xdr:spPr>
        <a:xfrm flipV="1">
          <a:off x="16938171" y="51105707"/>
          <a:ext cx="898072" cy="839561"/>
        </a:xfrm>
        <a:prstGeom prst="bentConnector3">
          <a:avLst/>
        </a:prstGeom>
        <a:ln w="28575">
          <a:prstDash val="sys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921359</xdr:colOff>
      <xdr:row>279</xdr:row>
      <xdr:rowOff>1</xdr:rowOff>
    </xdr:from>
    <xdr:to>
      <xdr:col>16</xdr:col>
      <xdr:colOff>13607</xdr:colOff>
      <xdr:row>280</xdr:row>
      <xdr:rowOff>95251</xdr:rowOff>
    </xdr:to>
    <xdr:sp macro="" textlink="">
      <xdr:nvSpPr>
        <xdr:cNvPr id="166" name="Rectángulo 165">
          <a:extLst>
            <a:ext uri="{FF2B5EF4-FFF2-40B4-BE49-F238E27FC236}">
              <a16:creationId xmlns:a16="http://schemas.microsoft.com/office/drawing/2014/main" id="{24E4E4A4-CA4C-43D8-9253-62D94D71FC63}"/>
            </a:ext>
          </a:extLst>
        </xdr:cNvPr>
        <xdr:cNvSpPr/>
      </xdr:nvSpPr>
      <xdr:spPr>
        <a:xfrm>
          <a:off x="13456259" y="48091726"/>
          <a:ext cx="4578648" cy="29527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Líneas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productivas desarrolladas por las usuarias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279</xdr:row>
      <xdr:rowOff>638</xdr:rowOff>
    </xdr:from>
    <xdr:to>
      <xdr:col>12</xdr:col>
      <xdr:colOff>1043824</xdr:colOff>
      <xdr:row>280</xdr:row>
      <xdr:rowOff>10461</xdr:rowOff>
    </xdr:to>
    <xdr:sp macro="" textlink="">
      <xdr:nvSpPr>
        <xdr:cNvPr id="167" name="Rectángulo 51">
          <a:extLst>
            <a:ext uri="{FF2B5EF4-FFF2-40B4-BE49-F238E27FC236}">
              <a16:creationId xmlns:a16="http://schemas.microsoft.com/office/drawing/2014/main" id="{2DBDCF0D-D2CF-4383-AAC2-9C52D676ED9C}"/>
            </a:ext>
          </a:extLst>
        </xdr:cNvPr>
        <xdr:cNvSpPr/>
      </xdr:nvSpPr>
      <xdr:spPr>
        <a:xfrm>
          <a:off x="12534900" y="48092363"/>
          <a:ext cx="1043824" cy="20984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N°29</a:t>
          </a:r>
        </a:p>
      </xdr:txBody>
    </xdr:sp>
    <xdr:clientData/>
  </xdr:twoCellAnchor>
  <xdr:twoCellAnchor>
    <xdr:from>
      <xdr:col>11</xdr:col>
      <xdr:colOff>544286</xdr:colOff>
      <xdr:row>278</xdr:row>
      <xdr:rowOff>136071</xdr:rowOff>
    </xdr:from>
    <xdr:to>
      <xdr:col>11</xdr:col>
      <xdr:colOff>544286</xdr:colOff>
      <xdr:row>306</xdr:row>
      <xdr:rowOff>95250</xdr:rowOff>
    </xdr:to>
    <xdr:cxnSp macro="">
      <xdr:nvCxnSpPr>
        <xdr:cNvPr id="168" name="Conector recto 167">
          <a:extLst>
            <a:ext uri="{FF2B5EF4-FFF2-40B4-BE49-F238E27FC236}">
              <a16:creationId xmlns:a16="http://schemas.microsoft.com/office/drawing/2014/main" id="{1DEF3CD5-033A-4D30-9C61-4E035C6F1582}"/>
            </a:ext>
          </a:extLst>
        </xdr:cNvPr>
        <xdr:cNvCxnSpPr/>
      </xdr:nvCxnSpPr>
      <xdr:spPr>
        <a:xfrm>
          <a:off x="11793311" y="48027771"/>
          <a:ext cx="0" cy="5731329"/>
        </a:xfrm>
        <a:prstGeom prst="line">
          <a:avLst/>
        </a:prstGeom>
        <a:ln w="28575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31216</xdr:colOff>
      <xdr:row>51</xdr:row>
      <xdr:rowOff>1340</xdr:rowOff>
    </xdr:from>
    <xdr:to>
      <xdr:col>17</xdr:col>
      <xdr:colOff>40822</xdr:colOff>
      <xdr:row>53</xdr:row>
      <xdr:rowOff>13607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3704F633-8F4F-4716-89E3-8797771A1A9B}"/>
            </a:ext>
          </a:extLst>
        </xdr:cNvPr>
        <xdr:cNvGrpSpPr/>
      </xdr:nvGrpSpPr>
      <xdr:grpSpPr>
        <a:xfrm>
          <a:off x="14626878" y="10240715"/>
          <a:ext cx="4604018" cy="600576"/>
          <a:chOff x="5147502" y="17636268"/>
          <a:chExt cx="6500052" cy="307075"/>
        </a:xfrm>
        <a:solidFill>
          <a:srgbClr val="BF9FFF"/>
        </a:solidFill>
      </xdr:grpSpPr>
      <xdr:sp macro="" textlink="">
        <xdr:nvSpPr>
          <xdr:cNvPr id="170" name="Rectángulo 169">
            <a:extLst>
              <a:ext uri="{FF2B5EF4-FFF2-40B4-BE49-F238E27FC236}">
                <a16:creationId xmlns:a16="http://schemas.microsoft.com/office/drawing/2014/main" id="{7FFCA9FC-19DB-4B94-A4D7-8FA31DDCE60C}"/>
              </a:ext>
            </a:extLst>
          </xdr:cNvPr>
          <xdr:cNvSpPr/>
        </xdr:nvSpPr>
        <xdr:spPr>
          <a:xfrm>
            <a:off x="6970021" y="17636280"/>
            <a:ext cx="4677533" cy="30706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Personas informadas a través de las acciones preventivas según rango de edad</a:t>
            </a:r>
          </a:p>
        </xdr:txBody>
      </xdr:sp>
      <xdr:sp macro="" textlink="">
        <xdr:nvSpPr>
          <xdr:cNvPr id="171" name="Rectángulo 51">
            <a:extLst>
              <a:ext uri="{FF2B5EF4-FFF2-40B4-BE49-F238E27FC236}">
                <a16:creationId xmlns:a16="http://schemas.microsoft.com/office/drawing/2014/main" id="{AADF4DD5-A923-4310-BF80-97F78485A251}"/>
              </a:ext>
            </a:extLst>
          </xdr:cNvPr>
          <xdr:cNvSpPr/>
        </xdr:nvSpPr>
        <xdr:spPr>
          <a:xfrm>
            <a:off x="5147502" y="17636268"/>
            <a:ext cx="1938302" cy="257324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/>
              <a:t>Cuadro N°4</a:t>
            </a:r>
          </a:p>
        </xdr:txBody>
      </xdr:sp>
    </xdr:grpSp>
    <xdr:clientData/>
  </xdr:twoCellAnchor>
  <xdr:twoCellAnchor>
    <xdr:from>
      <xdr:col>7</xdr:col>
      <xdr:colOff>632730</xdr:colOff>
      <xdr:row>50</xdr:row>
      <xdr:rowOff>16329</xdr:rowOff>
    </xdr:from>
    <xdr:to>
      <xdr:col>12</xdr:col>
      <xdr:colOff>54428</xdr:colOff>
      <xdr:row>62</xdr:row>
      <xdr:rowOff>27214</xdr:rowOff>
    </xdr:to>
    <xdr:graphicFrame macro="">
      <xdr:nvGraphicFramePr>
        <xdr:cNvPr id="172" name="Gráfico 171">
          <a:extLst>
            <a:ext uri="{FF2B5EF4-FFF2-40B4-BE49-F238E27FC236}">
              <a16:creationId xmlns:a16="http://schemas.microsoft.com/office/drawing/2014/main" id="{97838294-B164-41FE-B90F-E63E9FB6F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10</xdr:col>
      <xdr:colOff>11910</xdr:colOff>
      <xdr:row>264</xdr:row>
      <xdr:rowOff>108857</xdr:rowOff>
    </xdr:from>
    <xdr:to>
      <xdr:col>19</xdr:col>
      <xdr:colOff>285750</xdr:colOff>
      <xdr:row>275</xdr:row>
      <xdr:rowOff>193901</xdr:rowOff>
    </xdr:to>
    <xdr:graphicFrame macro="">
      <xdr:nvGraphicFramePr>
        <xdr:cNvPr id="173" name="Gráfico 172">
          <a:extLst>
            <a:ext uri="{FF2B5EF4-FFF2-40B4-BE49-F238E27FC236}">
              <a16:creationId xmlns:a16="http://schemas.microsoft.com/office/drawing/2014/main" id="{B54E0815-5CB0-4C09-9BE7-24AC499A1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</xdr:col>
      <xdr:colOff>911679</xdr:colOff>
      <xdr:row>15</xdr:row>
      <xdr:rowOff>149133</xdr:rowOff>
    </xdr:from>
    <xdr:to>
      <xdr:col>7</xdr:col>
      <xdr:colOff>707572</xdr:colOff>
      <xdr:row>50</xdr:row>
      <xdr:rowOff>15138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881CB544-75BB-45FE-831A-BE935E0E0B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7" t="1162" r="11529" b="1586"/>
        <a:stretch>
          <a:fillRect/>
        </a:stretch>
      </xdr:blipFill>
      <xdr:spPr bwMode="auto">
        <a:xfrm>
          <a:off x="1064079" y="2930433"/>
          <a:ext cx="5644243" cy="6932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571498</xdr:colOff>
      <xdr:row>68</xdr:row>
      <xdr:rowOff>27215</xdr:rowOff>
    </xdr:from>
    <xdr:to>
      <xdr:col>7</xdr:col>
      <xdr:colOff>666748</xdr:colOff>
      <xdr:row>97</xdr:row>
      <xdr:rowOff>198148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752731CB-B0C2-4967-AA57-560951E610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1" t="1135" r="11686" b="2246"/>
        <a:stretch>
          <a:fillRect/>
        </a:stretch>
      </xdr:blipFill>
      <xdr:spPr bwMode="auto">
        <a:xfrm>
          <a:off x="723898" y="13924190"/>
          <a:ext cx="5943600" cy="7400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&#250;menes%20Estad&#237;sticos%20-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6">
          <cell r="D56" t="str">
            <v>Enero</v>
          </cell>
          <cell r="G56">
            <v>348</v>
          </cell>
        </row>
        <row r="57">
          <cell r="D57" t="str">
            <v>Febrero</v>
          </cell>
          <cell r="G57">
            <v>414</v>
          </cell>
        </row>
        <row r="58">
          <cell r="D58" t="str">
            <v>Marzo</v>
          </cell>
          <cell r="G58">
            <v>711</v>
          </cell>
        </row>
        <row r="59">
          <cell r="D59" t="str">
            <v>Abril</v>
          </cell>
          <cell r="G59">
            <v>1080</v>
          </cell>
        </row>
        <row r="60">
          <cell r="D60" t="str">
            <v>Mayo</v>
          </cell>
          <cell r="G60">
            <v>708</v>
          </cell>
        </row>
        <row r="61">
          <cell r="D61" t="str">
            <v>Junio</v>
          </cell>
          <cell r="G61">
            <v>896</v>
          </cell>
        </row>
        <row r="62">
          <cell r="D62" t="str">
            <v>Julio</v>
          </cell>
          <cell r="G62">
            <v>952</v>
          </cell>
        </row>
        <row r="94">
          <cell r="M94" t="str">
            <v>Soltera</v>
          </cell>
          <cell r="O94">
            <v>0.93685452935969316</v>
          </cell>
        </row>
        <row r="95">
          <cell r="M95" t="str">
            <v>Conviviente</v>
          </cell>
          <cell r="O95">
            <v>4.9572145175568016E-2</v>
          </cell>
        </row>
        <row r="96">
          <cell r="M96" t="str">
            <v>Casada</v>
          </cell>
          <cell r="O96">
            <v>3.5408675125405725E-3</v>
          </cell>
        </row>
        <row r="97">
          <cell r="M97" t="str">
            <v>Separada</v>
          </cell>
          <cell r="O97">
            <v>9.7373856594865742E-3</v>
          </cell>
        </row>
        <row r="98">
          <cell r="M98" t="str">
            <v>Divorciada</v>
          </cell>
          <cell r="O98">
            <v>0</v>
          </cell>
        </row>
        <row r="99">
          <cell r="M99" t="str">
            <v>Viuda</v>
          </cell>
          <cell r="O99">
            <v>2.9507229271171436E-4</v>
          </cell>
        </row>
        <row r="108">
          <cell r="I108" t="str">
            <v>Si</v>
          </cell>
          <cell r="L108">
            <v>1.0622602537621718E-2</v>
          </cell>
        </row>
        <row r="109">
          <cell r="I109" t="str">
            <v>No</v>
          </cell>
          <cell r="L109">
            <v>0.98937739746237829</v>
          </cell>
        </row>
        <row r="145">
          <cell r="B145" t="str">
            <v>Económico</v>
          </cell>
          <cell r="E145">
            <v>0.51063829787234039</v>
          </cell>
        </row>
        <row r="146">
          <cell r="B146" t="str">
            <v>Familiar</v>
          </cell>
          <cell r="E146">
            <v>0.23708206686930092</v>
          </cell>
        </row>
        <row r="147">
          <cell r="B147" t="str">
            <v>Embarazo</v>
          </cell>
          <cell r="E147">
            <v>0.21884498480243161</v>
          </cell>
        </row>
        <row r="148">
          <cell r="B148" t="str">
            <v>Enfermedad</v>
          </cell>
          <cell r="E148">
            <v>1.5197568389057751E-2</v>
          </cell>
        </row>
        <row r="149">
          <cell r="B149" t="str">
            <v>Otro</v>
          </cell>
          <cell r="E149">
            <v>1.82370820668693E-2</v>
          </cell>
        </row>
        <row r="163">
          <cell r="J163" t="str">
            <v>Económica</v>
          </cell>
          <cell r="K163" t="str">
            <v>Emocional</v>
          </cell>
          <cell r="L163" t="str">
            <v>Cuidado de hijos</v>
          </cell>
          <cell r="M163" t="str">
            <v>Estudios</v>
          </cell>
          <cell r="N163" t="str">
            <v>Otro</v>
          </cell>
        </row>
        <row r="165">
          <cell r="H165" t="str">
            <v>Pareja</v>
          </cell>
          <cell r="J165">
            <v>76</v>
          </cell>
          <cell r="K165">
            <v>9</v>
          </cell>
          <cell r="L165">
            <v>0</v>
          </cell>
          <cell r="M165">
            <v>0</v>
          </cell>
          <cell r="N165">
            <v>0</v>
          </cell>
        </row>
        <row r="166">
          <cell r="H166" t="str">
            <v>Familiar</v>
          </cell>
          <cell r="J166">
            <v>1492</v>
          </cell>
          <cell r="K166">
            <v>627</v>
          </cell>
          <cell r="L166">
            <v>21</v>
          </cell>
          <cell r="M166">
            <v>68</v>
          </cell>
          <cell r="N166">
            <v>2</v>
          </cell>
        </row>
        <row r="167">
          <cell r="H167" t="str">
            <v>Sin vínculo</v>
          </cell>
          <cell r="J167">
            <v>3</v>
          </cell>
          <cell r="K167">
            <v>20</v>
          </cell>
          <cell r="L167">
            <v>0</v>
          </cell>
          <cell r="M167">
            <v>11</v>
          </cell>
          <cell r="N167">
            <v>5</v>
          </cell>
        </row>
        <row r="269">
          <cell r="O269" t="str">
            <v>Otras actividades de servicios personales</v>
          </cell>
          <cell r="P269">
            <v>81</v>
          </cell>
        </row>
        <row r="270">
          <cell r="O270" t="str">
            <v>Elaboración de productos alimenticios</v>
          </cell>
          <cell r="P270">
            <v>51</v>
          </cell>
        </row>
        <row r="271">
          <cell r="O271" t="str">
            <v>Fabricación de productos textiles</v>
          </cell>
          <cell r="P271">
            <v>24</v>
          </cell>
        </row>
        <row r="272">
          <cell r="O272" t="str">
            <v>Actividades de edición</v>
          </cell>
          <cell r="P272">
            <v>3</v>
          </cell>
        </row>
        <row r="273">
          <cell r="O273" t="str">
            <v>Actividades administrativas y de apoyo de oficina y otras Actividades de apoyo a las empresas</v>
          </cell>
          <cell r="P273">
            <v>2</v>
          </cell>
        </row>
        <row r="274">
          <cell r="O274" t="str">
            <v>Otras industrias manufactureras</v>
          </cell>
          <cell r="P274">
            <v>1</v>
          </cell>
        </row>
        <row r="275">
          <cell r="O275" t="str">
            <v>Actividades de servicio de comidas y bebidas</v>
          </cell>
          <cell r="P275">
            <v>1</v>
          </cell>
        </row>
        <row r="276">
          <cell r="O276" t="str">
            <v>Programación informática, consultoría de informática y actividades conexas</v>
          </cell>
          <cell r="P276">
            <v>1</v>
          </cell>
        </row>
      </sheetData>
      <sheetData sheetId="12"/>
      <sheetData sheetId="13"/>
      <sheetData sheetId="14"/>
      <sheetData sheetId="15"/>
    </sheetDataSet>
  </externalBook>
</externalLink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11</v>
  </rv>
</rvData>
</file>

<file path=xl/richData/rdrichvaluestructure.xml><?xml version="1.0" encoding="utf-8"?>
<rvStructures xmlns="http://schemas.microsoft.com/office/spreadsheetml/2017/richdata" count="1">
  <s t="_error">
    <k n="errorType" t="i"/>
  </s>
</rvStructur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67DE-833C-4BC2-9FDC-E90C46451ADB}">
  <sheetPr>
    <tabColor theme="1" tint="0.14999847407452621"/>
  </sheetPr>
  <dimension ref="A10:V324"/>
  <sheetViews>
    <sheetView showGridLines="0" tabSelected="1" view="pageBreakPreview" zoomScale="68" zoomScaleNormal="25" zoomScaleSheetLayoutView="68" zoomScalePageLayoutView="115" workbookViewId="0">
      <selection activeCell="A400" sqref="A400"/>
    </sheetView>
  </sheetViews>
  <sheetFormatPr baseColWidth="10" defaultColWidth="13" defaultRowHeight="15" x14ac:dyDescent="0.25"/>
  <cols>
    <col min="1" max="1" width="2.28515625" style="2" customWidth="1"/>
    <col min="2" max="2" width="18.42578125" style="2" customWidth="1"/>
    <col min="3" max="3" width="10.140625" style="2" customWidth="1"/>
    <col min="4" max="4" width="16.42578125" style="2" customWidth="1"/>
    <col min="5" max="5" width="13" style="2"/>
    <col min="6" max="6" width="12.140625" style="2" customWidth="1"/>
    <col min="7" max="7" width="17.5703125" style="2" customWidth="1"/>
    <col min="8" max="8" width="16.28515625" style="2" customWidth="1"/>
    <col min="9" max="9" width="18.5703125" style="2" customWidth="1"/>
    <col min="10" max="10" width="21.85546875" style="2" customWidth="1"/>
    <col min="11" max="11" width="22" style="2" customWidth="1"/>
    <col min="12" max="12" width="19.28515625" style="2" customWidth="1"/>
    <col min="13" max="13" width="30.7109375" style="2" customWidth="1"/>
    <col min="14" max="14" width="20.28515625" style="2" customWidth="1"/>
    <col min="15" max="15" width="14.42578125" style="2" customWidth="1"/>
    <col min="16" max="16" width="16.85546875" style="2" customWidth="1"/>
    <col min="17" max="17" width="17.140625" style="2" customWidth="1"/>
    <col min="18" max="18" width="13.85546875" style="2" customWidth="1"/>
    <col min="19" max="19" width="15.7109375" style="2" customWidth="1"/>
    <col min="20" max="20" width="14.5703125" style="2" customWidth="1"/>
    <col min="21" max="21" width="0.7109375" style="2" customWidth="1"/>
    <col min="22" max="22" width="3.7109375" style="2" customWidth="1"/>
    <col min="23" max="16384" width="13" style="2"/>
  </cols>
  <sheetData>
    <row r="10" spans="2:20" ht="15" customHeight="1" x14ac:dyDescent="0.25">
      <c r="B10" s="1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3" spans="2:20" ht="18" x14ac:dyDescent="0.25">
      <c r="B13" s="3"/>
      <c r="C13" s="3" t="s">
        <v>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5" spans="2:20" x14ac:dyDescent="0.25">
      <c r="B15" s="4" t="s">
        <v>2</v>
      </c>
      <c r="C15" s="4"/>
      <c r="D15" s="4"/>
      <c r="E15" s="4"/>
      <c r="F15" s="4"/>
    </row>
    <row r="16" spans="2:20" x14ac:dyDescent="0.25">
      <c r="B16" s="4"/>
      <c r="C16" s="4"/>
      <c r="D16" s="4"/>
      <c r="E16" s="4"/>
      <c r="F16" s="4"/>
    </row>
    <row r="18" spans="9:20" ht="21" customHeight="1" x14ac:dyDescent="0.25">
      <c r="J18" s="5"/>
      <c r="L18" s="6"/>
    </row>
    <row r="19" spans="9:20" ht="15" customHeight="1" x14ac:dyDescent="0.25">
      <c r="N19" s="5"/>
      <c r="P19" s="6"/>
    </row>
    <row r="20" spans="9:20" ht="15.75" x14ac:dyDescent="0.25">
      <c r="I20" s="7" t="s">
        <v>3</v>
      </c>
      <c r="J20" s="8" t="s">
        <v>4</v>
      </c>
      <c r="K20" s="9" t="s">
        <v>5</v>
      </c>
      <c r="M20" s="10" t="s">
        <v>6</v>
      </c>
      <c r="N20" s="11" t="s">
        <v>7</v>
      </c>
      <c r="O20" s="11"/>
      <c r="P20" s="11"/>
      <c r="Q20" s="11"/>
      <c r="R20" s="11"/>
      <c r="S20" s="12" t="s">
        <v>4</v>
      </c>
      <c r="T20" s="13" t="s">
        <v>5</v>
      </c>
    </row>
    <row r="21" spans="9:20" ht="15.75" x14ac:dyDescent="0.25">
      <c r="I21" s="14" t="s">
        <v>8</v>
      </c>
      <c r="J21" s="15">
        <v>56</v>
      </c>
      <c r="K21" s="16">
        <f t="shared" ref="K21:K46" si="0">J21/$J$47</f>
        <v>1.096104912898806E-2</v>
      </c>
      <c r="M21" s="17" t="s">
        <v>9</v>
      </c>
      <c r="N21" s="18" t="s">
        <v>10</v>
      </c>
      <c r="O21" s="18"/>
      <c r="P21" s="18"/>
      <c r="Q21" s="18"/>
      <c r="R21" s="18"/>
      <c r="S21" s="19">
        <v>1111</v>
      </c>
      <c r="T21" s="16">
        <f t="shared" ref="T21:T40" si="1">+S21/$S$41</f>
        <v>0.21745938539831669</v>
      </c>
    </row>
    <row r="22" spans="9:20" ht="15.75" x14ac:dyDescent="0.25">
      <c r="I22" s="14" t="s">
        <v>11</v>
      </c>
      <c r="J22" s="15">
        <v>67</v>
      </c>
      <c r="K22" s="16">
        <f t="shared" si="0"/>
        <v>1.3114112350753573E-2</v>
      </c>
      <c r="M22" s="17" t="s">
        <v>12</v>
      </c>
      <c r="N22" s="18" t="s">
        <v>13</v>
      </c>
      <c r="O22" s="18"/>
      <c r="P22" s="18"/>
      <c r="Q22" s="18"/>
      <c r="R22" s="18"/>
      <c r="S22" s="19">
        <v>77</v>
      </c>
      <c r="T22" s="16">
        <f t="shared" si="1"/>
        <v>1.5071442552358583E-2</v>
      </c>
    </row>
    <row r="23" spans="9:20" ht="15.75" x14ac:dyDescent="0.25">
      <c r="I23" s="14" t="s">
        <v>14</v>
      </c>
      <c r="J23" s="15">
        <v>289</v>
      </c>
      <c r="K23" s="16">
        <f t="shared" si="0"/>
        <v>5.6566842826384814E-2</v>
      </c>
      <c r="M23" s="17" t="s">
        <v>15</v>
      </c>
      <c r="N23" s="18" t="s">
        <v>16</v>
      </c>
      <c r="O23" s="18"/>
      <c r="P23" s="18"/>
      <c r="Q23" s="18"/>
      <c r="R23" s="18"/>
      <c r="S23" s="19">
        <v>650</v>
      </c>
      <c r="T23" s="16">
        <f t="shared" si="1"/>
        <v>0.1272264631043257</v>
      </c>
    </row>
    <row r="24" spans="9:20" ht="15.75" x14ac:dyDescent="0.25">
      <c r="I24" s="14" t="s">
        <v>17</v>
      </c>
      <c r="J24" s="15">
        <v>248</v>
      </c>
      <c r="K24" s="16">
        <f t="shared" si="0"/>
        <v>4.854178899980427E-2</v>
      </c>
      <c r="M24" s="17" t="s">
        <v>18</v>
      </c>
      <c r="N24" s="18" t="s">
        <v>19</v>
      </c>
      <c r="O24" s="18"/>
      <c r="P24" s="18"/>
      <c r="Q24" s="18"/>
      <c r="R24" s="18"/>
      <c r="S24" s="19">
        <v>0</v>
      </c>
      <c r="T24" s="16">
        <f t="shared" si="1"/>
        <v>0</v>
      </c>
    </row>
    <row r="25" spans="9:20" ht="15.75" x14ac:dyDescent="0.25">
      <c r="I25" s="14" t="s">
        <v>20</v>
      </c>
      <c r="J25" s="15">
        <v>222</v>
      </c>
      <c r="K25" s="16">
        <f t="shared" si="0"/>
        <v>4.3452730475631238E-2</v>
      </c>
      <c r="M25" s="17" t="s">
        <v>21</v>
      </c>
      <c r="N25" s="18" t="s">
        <v>22</v>
      </c>
      <c r="O25" s="18"/>
      <c r="P25" s="18"/>
      <c r="Q25" s="18"/>
      <c r="R25" s="18"/>
      <c r="S25" s="19">
        <v>156</v>
      </c>
      <c r="T25" s="16">
        <f t="shared" si="1"/>
        <v>3.0534351145038167E-2</v>
      </c>
    </row>
    <row r="26" spans="9:20" ht="15.75" x14ac:dyDescent="0.25">
      <c r="I26" s="14" t="s">
        <v>23</v>
      </c>
      <c r="J26" s="15">
        <v>72</v>
      </c>
      <c r="K26" s="16">
        <f t="shared" si="0"/>
        <v>1.4092777451556078E-2</v>
      </c>
      <c r="M26" s="17" t="s">
        <v>24</v>
      </c>
      <c r="N26" s="18" t="s">
        <v>25</v>
      </c>
      <c r="O26" s="18"/>
      <c r="P26" s="18"/>
      <c r="Q26" s="18"/>
      <c r="R26" s="18"/>
      <c r="S26" s="19">
        <v>73</v>
      </c>
      <c r="T26" s="16">
        <f t="shared" si="1"/>
        <v>1.4288510471716578E-2</v>
      </c>
    </row>
    <row r="27" spans="9:20" ht="15.75" x14ac:dyDescent="0.25">
      <c r="I27" s="14" t="s">
        <v>26</v>
      </c>
      <c r="J27" s="15">
        <v>179</v>
      </c>
      <c r="K27" s="16">
        <f t="shared" si="0"/>
        <v>3.503621060872969E-2</v>
      </c>
      <c r="M27" s="17" t="s">
        <v>27</v>
      </c>
      <c r="N27" s="18" t="s">
        <v>28</v>
      </c>
      <c r="O27" s="18"/>
      <c r="P27" s="18"/>
      <c r="Q27" s="18"/>
      <c r="R27" s="18"/>
      <c r="S27" s="19">
        <v>887</v>
      </c>
      <c r="T27" s="16">
        <f t="shared" si="1"/>
        <v>0.17361518888236446</v>
      </c>
    </row>
    <row r="28" spans="9:20" ht="15.75" x14ac:dyDescent="0.25">
      <c r="I28" s="14" t="s">
        <v>29</v>
      </c>
      <c r="J28" s="15">
        <v>355</v>
      </c>
      <c r="K28" s="16">
        <f t="shared" si="0"/>
        <v>6.9485222156977888E-2</v>
      </c>
      <c r="M28" s="17" t="s">
        <v>30</v>
      </c>
      <c r="N28" s="20" t="s">
        <v>31</v>
      </c>
      <c r="O28" s="20"/>
      <c r="P28" s="20"/>
      <c r="Q28" s="20"/>
      <c r="R28" s="20"/>
      <c r="S28" s="19">
        <v>112</v>
      </c>
      <c r="T28" s="16">
        <f t="shared" si="1"/>
        <v>2.1922098257976121E-2</v>
      </c>
    </row>
    <row r="29" spans="9:20" ht="15.75" x14ac:dyDescent="0.25">
      <c r="I29" s="14" t="s">
        <v>32</v>
      </c>
      <c r="J29" s="15">
        <v>55</v>
      </c>
      <c r="K29" s="16">
        <f t="shared" si="0"/>
        <v>1.0765316108827559E-2</v>
      </c>
      <c r="M29" s="17" t="s">
        <v>33</v>
      </c>
      <c r="N29" s="18" t="s">
        <v>34</v>
      </c>
      <c r="O29" s="18"/>
      <c r="P29" s="18"/>
      <c r="Q29" s="18"/>
      <c r="R29" s="18"/>
      <c r="S29" s="19">
        <v>48</v>
      </c>
      <c r="T29" s="16">
        <f t="shared" si="1"/>
        <v>9.3951849677040514E-3</v>
      </c>
    </row>
    <row r="30" spans="9:20" ht="15.75" x14ac:dyDescent="0.25">
      <c r="I30" s="14" t="s">
        <v>35</v>
      </c>
      <c r="J30" s="15">
        <v>66</v>
      </c>
      <c r="K30" s="16">
        <f t="shared" si="0"/>
        <v>1.2918379330593071E-2</v>
      </c>
      <c r="M30" s="17" t="s">
        <v>36</v>
      </c>
      <c r="N30" s="18" t="s">
        <v>37</v>
      </c>
      <c r="O30" s="18"/>
      <c r="P30" s="18"/>
      <c r="Q30" s="18"/>
      <c r="R30" s="18"/>
      <c r="S30" s="19">
        <v>32</v>
      </c>
      <c r="T30" s="16">
        <f t="shared" si="1"/>
        <v>6.2634566451360346E-3</v>
      </c>
    </row>
    <row r="31" spans="9:20" ht="15.75" x14ac:dyDescent="0.25">
      <c r="I31" s="14" t="s">
        <v>38</v>
      </c>
      <c r="J31" s="15">
        <v>189</v>
      </c>
      <c r="K31" s="16">
        <f t="shared" si="0"/>
        <v>3.69935408103347E-2</v>
      </c>
      <c r="M31" s="17" t="s">
        <v>39</v>
      </c>
      <c r="N31" s="18" t="s">
        <v>40</v>
      </c>
      <c r="O31" s="18"/>
      <c r="P31" s="18"/>
      <c r="Q31" s="18"/>
      <c r="R31" s="18"/>
      <c r="S31" s="19">
        <v>101</v>
      </c>
      <c r="T31" s="16">
        <f t="shared" si="1"/>
        <v>1.9769035036210608E-2</v>
      </c>
    </row>
    <row r="32" spans="9:20" ht="15.75" x14ac:dyDescent="0.25">
      <c r="I32" s="14" t="s">
        <v>41</v>
      </c>
      <c r="J32" s="15">
        <v>620</v>
      </c>
      <c r="K32" s="16">
        <f t="shared" si="0"/>
        <v>0.12135447249951067</v>
      </c>
      <c r="M32" s="17" t="s">
        <v>42</v>
      </c>
      <c r="N32" s="18" t="s">
        <v>43</v>
      </c>
      <c r="O32" s="18"/>
      <c r="P32" s="18"/>
      <c r="Q32" s="18"/>
      <c r="R32" s="18"/>
      <c r="S32" s="19">
        <v>33</v>
      </c>
      <c r="T32" s="16">
        <f t="shared" si="1"/>
        <v>6.4591896652965355E-3</v>
      </c>
    </row>
    <row r="33" spans="2:20" ht="15.75" x14ac:dyDescent="0.25">
      <c r="I33" s="14" t="s">
        <v>44</v>
      </c>
      <c r="J33" s="15">
        <v>490</v>
      </c>
      <c r="K33" s="16">
        <f t="shared" si="0"/>
        <v>9.5909179878645529E-2</v>
      </c>
      <c r="M33" s="17" t="s">
        <v>45</v>
      </c>
      <c r="N33" s="18" t="s">
        <v>46</v>
      </c>
      <c r="O33" s="18"/>
      <c r="P33" s="18"/>
      <c r="Q33" s="18"/>
      <c r="R33" s="18"/>
      <c r="S33" s="19">
        <v>52</v>
      </c>
      <c r="T33" s="16">
        <f t="shared" si="1"/>
        <v>1.0178117048346057E-2</v>
      </c>
    </row>
    <row r="34" spans="2:20" ht="15.75" x14ac:dyDescent="0.25">
      <c r="I34" s="14" t="s">
        <v>47</v>
      </c>
      <c r="J34" s="15">
        <v>64</v>
      </c>
      <c r="K34" s="16">
        <f t="shared" si="0"/>
        <v>1.2526913290272069E-2</v>
      </c>
      <c r="M34" s="17" t="s">
        <v>48</v>
      </c>
      <c r="N34" s="18" t="s">
        <v>49</v>
      </c>
      <c r="O34" s="18"/>
      <c r="P34" s="18"/>
      <c r="Q34" s="18"/>
      <c r="R34" s="18"/>
      <c r="S34" s="19">
        <v>1254</v>
      </c>
      <c r="T34" s="16">
        <f t="shared" si="1"/>
        <v>0.24544920728126834</v>
      </c>
    </row>
    <row r="35" spans="2:20" ht="15.75" x14ac:dyDescent="0.25">
      <c r="I35" s="14" t="s">
        <v>50</v>
      </c>
      <c r="J35" s="15">
        <v>805</v>
      </c>
      <c r="K35" s="16">
        <f t="shared" si="0"/>
        <v>0.15756508122920337</v>
      </c>
      <c r="M35" s="17" t="s">
        <v>51</v>
      </c>
      <c r="N35" s="20" t="s">
        <v>52</v>
      </c>
      <c r="O35" s="20"/>
      <c r="P35" s="20"/>
      <c r="Q35" s="20"/>
      <c r="R35" s="20"/>
      <c r="S35" s="19">
        <v>63</v>
      </c>
      <c r="T35" s="16">
        <f t="shared" si="1"/>
        <v>1.2331180270111567E-2</v>
      </c>
    </row>
    <row r="36" spans="2:20" ht="15.75" x14ac:dyDescent="0.25">
      <c r="I36" s="14" t="s">
        <v>53</v>
      </c>
      <c r="J36" s="15">
        <v>267</v>
      </c>
      <c r="K36" s="16">
        <f t="shared" si="0"/>
        <v>5.2260716382853789E-2</v>
      </c>
      <c r="M36" s="17" t="s">
        <v>54</v>
      </c>
      <c r="N36" s="20" t="s">
        <v>55</v>
      </c>
      <c r="O36" s="20"/>
      <c r="P36" s="20"/>
      <c r="Q36" s="20"/>
      <c r="R36" s="20"/>
      <c r="S36" s="19">
        <v>231</v>
      </c>
      <c r="T36" s="16">
        <f t="shared" si="1"/>
        <v>4.5214327657075747E-2</v>
      </c>
    </row>
    <row r="37" spans="2:20" ht="15.75" x14ac:dyDescent="0.25">
      <c r="I37" s="14" t="s">
        <v>56</v>
      </c>
      <c r="J37" s="15">
        <v>73</v>
      </c>
      <c r="K37" s="16">
        <f t="shared" si="0"/>
        <v>1.4288510471716578E-2</v>
      </c>
      <c r="M37" s="17" t="s">
        <v>57</v>
      </c>
      <c r="N37" s="20" t="s">
        <v>58</v>
      </c>
      <c r="O37" s="20"/>
      <c r="P37" s="20"/>
      <c r="Q37" s="20"/>
      <c r="R37" s="20"/>
      <c r="S37" s="19">
        <v>0</v>
      </c>
      <c r="T37" s="16">
        <f t="shared" si="1"/>
        <v>0</v>
      </c>
    </row>
    <row r="38" spans="2:20" ht="15.75" x14ac:dyDescent="0.25">
      <c r="I38" s="14" t="s">
        <v>59</v>
      </c>
      <c r="J38" s="15">
        <v>9</v>
      </c>
      <c r="K38" s="16">
        <f t="shared" si="0"/>
        <v>1.7615971814445098E-3</v>
      </c>
      <c r="M38" s="17" t="s">
        <v>60</v>
      </c>
      <c r="N38" s="20" t="s">
        <v>61</v>
      </c>
      <c r="O38" s="20"/>
      <c r="P38" s="20"/>
      <c r="Q38" s="20"/>
      <c r="R38" s="20"/>
      <c r="S38" s="19">
        <v>0</v>
      </c>
      <c r="T38" s="16">
        <f t="shared" si="1"/>
        <v>0</v>
      </c>
    </row>
    <row r="39" spans="2:20" ht="15.75" x14ac:dyDescent="0.25">
      <c r="I39" s="14" t="s">
        <v>62</v>
      </c>
      <c r="J39" s="15">
        <v>71</v>
      </c>
      <c r="K39" s="16">
        <f t="shared" si="0"/>
        <v>1.3897044431395576E-2</v>
      </c>
      <c r="M39" s="17" t="s">
        <v>63</v>
      </c>
      <c r="N39" s="21" t="s">
        <v>64</v>
      </c>
      <c r="O39" s="21"/>
      <c r="P39" s="21"/>
      <c r="Q39" s="21"/>
      <c r="R39" s="21"/>
      <c r="S39" s="19">
        <v>81</v>
      </c>
      <c r="T39" s="16">
        <f t="shared" si="1"/>
        <v>1.5854374633000587E-2</v>
      </c>
    </row>
    <row r="40" spans="2:20" ht="16.5" thickBot="1" x14ac:dyDescent="0.3">
      <c r="I40" s="14" t="s">
        <v>65</v>
      </c>
      <c r="J40" s="15">
        <v>138</v>
      </c>
      <c r="K40" s="16">
        <f t="shared" si="0"/>
        <v>2.7011156782149149E-2</v>
      </c>
      <c r="M40" s="17" t="s">
        <v>66</v>
      </c>
      <c r="N40" s="22" t="s">
        <v>67</v>
      </c>
      <c r="O40" s="22"/>
      <c r="P40" s="22"/>
      <c r="Q40" s="22"/>
      <c r="R40" s="22"/>
      <c r="S40" s="19">
        <v>148</v>
      </c>
      <c r="T40" s="16">
        <f t="shared" si="1"/>
        <v>2.896848698375416E-2</v>
      </c>
    </row>
    <row r="41" spans="2:20" ht="15.75" x14ac:dyDescent="0.25">
      <c r="I41" s="14" t="s">
        <v>68</v>
      </c>
      <c r="J41" s="15">
        <v>65</v>
      </c>
      <c r="K41" s="16">
        <f t="shared" si="0"/>
        <v>1.2722646310432569E-2</v>
      </c>
      <c r="M41" s="23"/>
      <c r="N41" s="23"/>
      <c r="O41" s="23"/>
      <c r="P41" s="23" t="s">
        <v>69</v>
      </c>
      <c r="Q41" s="23"/>
      <c r="R41" s="23"/>
      <c r="S41" s="24">
        <f>SUM(S21:S40)</f>
        <v>5109</v>
      </c>
      <c r="T41" s="25">
        <f>SUM(T21:T40)</f>
        <v>1.0000000000000002</v>
      </c>
    </row>
    <row r="42" spans="2:20" ht="15.75" x14ac:dyDescent="0.25">
      <c r="B42" s="26" t="s">
        <v>70</v>
      </c>
      <c r="C42" s="27" t="s">
        <v>71</v>
      </c>
      <c r="D42" s="28"/>
      <c r="I42" s="14" t="s">
        <v>72</v>
      </c>
      <c r="J42" s="15">
        <v>301</v>
      </c>
      <c r="K42" s="16">
        <f t="shared" si="0"/>
        <v>5.8915639068310821E-2</v>
      </c>
    </row>
    <row r="43" spans="2:20" ht="15.75" x14ac:dyDescent="0.25">
      <c r="B43" s="29"/>
      <c r="C43" s="30" t="s">
        <v>73</v>
      </c>
      <c r="D43" s="31"/>
      <c r="I43" s="14" t="s">
        <v>74</v>
      </c>
      <c r="J43" s="15">
        <v>290</v>
      </c>
      <c r="K43" s="16">
        <f t="shared" si="0"/>
        <v>5.6762575846545316E-2</v>
      </c>
      <c r="O43" s="5"/>
      <c r="P43" s="32"/>
      <c r="Q43" s="6"/>
    </row>
    <row r="44" spans="2:20" ht="15.75" x14ac:dyDescent="0.25">
      <c r="B44" s="33"/>
      <c r="C44" s="34" t="s">
        <v>75</v>
      </c>
      <c r="D44" s="35"/>
      <c r="I44" s="14" t="s">
        <v>76</v>
      </c>
      <c r="J44" s="15">
        <v>58</v>
      </c>
      <c r="K44" s="16">
        <f t="shared" si="0"/>
        <v>1.1352515169309062E-2</v>
      </c>
      <c r="O44" s="5"/>
      <c r="P44" s="32"/>
      <c r="Q44" s="6"/>
    </row>
    <row r="45" spans="2:20" ht="15.75" x14ac:dyDescent="0.25">
      <c r="B45" s="36"/>
      <c r="C45" s="34" t="s">
        <v>77</v>
      </c>
      <c r="D45" s="35"/>
      <c r="I45" s="14" t="s">
        <v>78</v>
      </c>
      <c r="J45" s="15">
        <v>0</v>
      </c>
      <c r="K45" s="16">
        <f t="shared" si="0"/>
        <v>0</v>
      </c>
      <c r="O45" s="5"/>
      <c r="P45" s="32"/>
      <c r="Q45" s="6"/>
    </row>
    <row r="46" spans="2:20" ht="16.5" thickBot="1" x14ac:dyDescent="0.3">
      <c r="B46" s="37"/>
      <c r="C46" s="34" t="s">
        <v>79</v>
      </c>
      <c r="D46" s="35"/>
      <c r="I46" s="14" t="s">
        <v>80</v>
      </c>
      <c r="J46" s="15">
        <v>60</v>
      </c>
      <c r="K46" s="16">
        <f t="shared" si="0"/>
        <v>1.1743981209630064E-2</v>
      </c>
      <c r="O46" s="5"/>
      <c r="P46" s="32"/>
      <c r="Q46" s="6"/>
    </row>
    <row r="47" spans="2:20" ht="15.75" x14ac:dyDescent="0.25">
      <c r="B47" s="38"/>
      <c r="C47" s="34" t="s">
        <v>81</v>
      </c>
      <c r="D47" s="35"/>
      <c r="I47" s="39" t="s">
        <v>69</v>
      </c>
      <c r="J47" s="24">
        <f>SUM(J21:J46)</f>
        <v>5109</v>
      </c>
      <c r="K47" s="40">
        <f>SUM(K21:K46)</f>
        <v>1</v>
      </c>
      <c r="O47" s="5"/>
      <c r="P47" s="32"/>
      <c r="Q47" s="6"/>
    </row>
    <row r="48" spans="2:20" ht="15.75" x14ac:dyDescent="0.25">
      <c r="B48" s="41"/>
      <c r="C48" s="34" t="s">
        <v>82</v>
      </c>
      <c r="D48" s="35"/>
      <c r="O48" s="5"/>
      <c r="P48" s="32"/>
      <c r="Q48" s="6"/>
    </row>
    <row r="49" spans="2:19" ht="15.75" x14ac:dyDescent="0.25">
      <c r="B49" s="42"/>
      <c r="C49" s="34" t="s">
        <v>83</v>
      </c>
      <c r="D49" s="35"/>
      <c r="O49" s="5"/>
      <c r="P49" s="32"/>
      <c r="Q49" s="6"/>
    </row>
    <row r="50" spans="2:19" ht="15.75" x14ac:dyDescent="0.25">
      <c r="O50" s="5"/>
      <c r="P50" s="32"/>
      <c r="Q50" s="6"/>
    </row>
    <row r="51" spans="2:19" ht="24.75" customHeight="1" x14ac:dyDescent="0.25">
      <c r="O51" s="5"/>
      <c r="P51" s="32"/>
      <c r="Q51" s="6"/>
    </row>
    <row r="52" spans="2:19" ht="27" customHeight="1" x14ac:dyDescent="0.25">
      <c r="K52" s="5"/>
      <c r="M52" s="6"/>
    </row>
    <row r="53" spans="2:19" ht="20.25" customHeight="1" x14ac:dyDescent="0.25">
      <c r="K53" s="5"/>
      <c r="M53" s="6"/>
      <c r="N53" s="5"/>
      <c r="P53" s="6"/>
    </row>
    <row r="54" spans="2:19" ht="15.75" x14ac:dyDescent="0.25">
      <c r="K54" s="5"/>
      <c r="M54" s="6"/>
    </row>
    <row r="55" spans="2:19" ht="16.5" x14ac:dyDescent="0.25">
      <c r="D55" s="7" t="s">
        <v>84</v>
      </c>
      <c r="E55" s="7"/>
      <c r="F55" s="7"/>
      <c r="G55" s="8" t="s">
        <v>69</v>
      </c>
      <c r="K55" s="5"/>
      <c r="M55" s="6"/>
      <c r="N55" s="43" t="s">
        <v>85</v>
      </c>
      <c r="O55" s="43"/>
      <c r="P55" s="44" t="s">
        <v>69</v>
      </c>
      <c r="Q55" s="45" t="s">
        <v>5</v>
      </c>
    </row>
    <row r="56" spans="2:19" ht="15.75" x14ac:dyDescent="0.25">
      <c r="D56" s="14" t="s">
        <v>86</v>
      </c>
      <c r="E56" s="46"/>
      <c r="F56" s="46"/>
      <c r="G56" s="19">
        <v>348</v>
      </c>
      <c r="K56" s="5"/>
      <c r="M56" s="6"/>
      <c r="N56" s="47" t="s">
        <v>87</v>
      </c>
      <c r="O56" s="48"/>
      <c r="P56" s="49">
        <v>1066</v>
      </c>
      <c r="Q56" s="50">
        <f>P56/$P$61</f>
        <v>8.3937007874015743E-2</v>
      </c>
    </row>
    <row r="57" spans="2:19" ht="15.75" x14ac:dyDescent="0.25">
      <c r="D57" s="51" t="s">
        <v>88</v>
      </c>
      <c r="E57" s="46"/>
      <c r="F57" s="46"/>
      <c r="G57" s="19">
        <v>414</v>
      </c>
      <c r="K57" s="5"/>
      <c r="M57" s="6"/>
      <c r="N57" s="47" t="s">
        <v>89</v>
      </c>
      <c r="O57" s="48"/>
      <c r="P57" s="49">
        <v>3607</v>
      </c>
      <c r="Q57" s="50">
        <f>P57/$P$61</f>
        <v>0.28401574803149604</v>
      </c>
      <c r="S57" s="50"/>
    </row>
    <row r="58" spans="2:19" ht="15.75" x14ac:dyDescent="0.25">
      <c r="D58" s="51" t="s">
        <v>90</v>
      </c>
      <c r="E58" s="46"/>
      <c r="F58" s="46"/>
      <c r="G58" s="19">
        <v>711</v>
      </c>
      <c r="K58" s="5"/>
      <c r="M58" s="6"/>
      <c r="N58" s="47" t="s">
        <v>91</v>
      </c>
      <c r="O58" s="48"/>
      <c r="P58" s="49">
        <v>5065</v>
      </c>
      <c r="Q58" s="50">
        <f>P58/$P$61</f>
        <v>0.39881889763779527</v>
      </c>
    </row>
    <row r="59" spans="2:19" ht="15.75" x14ac:dyDescent="0.25">
      <c r="D59" s="51" t="s">
        <v>92</v>
      </c>
      <c r="E59" s="46"/>
      <c r="F59" s="46"/>
      <c r="G59" s="19">
        <v>1080</v>
      </c>
      <c r="K59" s="5"/>
      <c r="M59" s="6"/>
      <c r="N59" s="32" t="s">
        <v>93</v>
      </c>
      <c r="O59" s="48"/>
      <c r="P59" s="49">
        <v>2789</v>
      </c>
      <c r="Q59" s="50">
        <f>P59/$P$61</f>
        <v>0.21960629921259842</v>
      </c>
    </row>
    <row r="60" spans="2:19" ht="15" customHeight="1" thickBot="1" x14ac:dyDescent="0.3">
      <c r="D60" s="51" t="s">
        <v>94</v>
      </c>
      <c r="G60" s="19">
        <v>708</v>
      </c>
      <c r="K60" s="5"/>
      <c r="M60" s="6"/>
      <c r="N60" s="32" t="s">
        <v>95</v>
      </c>
      <c r="O60" s="48"/>
      <c r="P60" s="49">
        <v>173</v>
      </c>
      <c r="Q60" s="50">
        <f>P60/$P$61</f>
        <v>1.3622047244094488E-2</v>
      </c>
    </row>
    <row r="61" spans="2:19" ht="15.75" customHeight="1" x14ac:dyDescent="0.25">
      <c r="D61" s="51" t="s">
        <v>96</v>
      </c>
      <c r="G61" s="19">
        <v>896</v>
      </c>
      <c r="K61" s="5"/>
      <c r="M61" s="6"/>
      <c r="N61" s="39" t="s">
        <v>69</v>
      </c>
      <c r="O61" s="39"/>
      <c r="P61" s="24">
        <f>SUM(P56:P60)</f>
        <v>12700</v>
      </c>
      <c r="Q61" s="25">
        <f>SUM(Q56:Q60)</f>
        <v>1</v>
      </c>
    </row>
    <row r="62" spans="2:19" ht="16.5" thickBot="1" x14ac:dyDescent="0.3">
      <c r="D62" s="51" t="s">
        <v>97</v>
      </c>
      <c r="G62" s="19">
        <v>952</v>
      </c>
      <c r="K62" s="5"/>
      <c r="M62" s="6"/>
    </row>
    <row r="63" spans="2:19" ht="15.75" x14ac:dyDescent="0.25">
      <c r="D63" s="39" t="s">
        <v>69</v>
      </c>
      <c r="E63" s="39"/>
      <c r="F63" s="39"/>
      <c r="G63" s="24">
        <f>SUM(G56:G62)</f>
        <v>5109</v>
      </c>
      <c r="K63" s="5"/>
      <c r="M63" s="6"/>
    </row>
    <row r="64" spans="2:19" ht="21" customHeight="1" x14ac:dyDescent="0.25">
      <c r="K64" s="5"/>
      <c r="M64" s="6"/>
    </row>
    <row r="65" spans="1:21" ht="9.75" customHeight="1" x14ac:dyDescent="0.25"/>
    <row r="66" spans="1:21" ht="18" x14ac:dyDescent="0.25">
      <c r="A66" s="3"/>
      <c r="B66" s="3" t="s">
        <v>1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T66" s="3"/>
      <c r="U66" s="52"/>
    </row>
    <row r="67" spans="1:21" ht="12.75" customHeight="1" x14ac:dyDescent="0.25"/>
    <row r="68" spans="1:21" ht="29.25" customHeight="1" x14ac:dyDescent="0.25">
      <c r="A68" s="2" t="e" vm="1">
        <v>#VALUE!</v>
      </c>
      <c r="B68" s="4" t="s">
        <v>98</v>
      </c>
      <c r="C68" s="4"/>
      <c r="D68" s="4"/>
      <c r="E68" s="4"/>
      <c r="F68" s="4"/>
      <c r="G68" s="53"/>
      <c r="H68" s="53"/>
      <c r="J68" s="54"/>
      <c r="K68" s="54"/>
      <c r="L68" s="54"/>
      <c r="N68" s="55"/>
      <c r="O68" s="56"/>
      <c r="P68" s="56"/>
      <c r="Q68" s="56"/>
      <c r="R68" s="56"/>
      <c r="S68" s="56"/>
      <c r="T68" s="56"/>
      <c r="U68" s="56"/>
    </row>
    <row r="69" spans="1:21" ht="12" customHeight="1" x14ac:dyDescent="0.25">
      <c r="B69" s="4"/>
      <c r="C69" s="4"/>
      <c r="D69" s="4"/>
      <c r="E69" s="4"/>
      <c r="F69" s="4"/>
      <c r="G69" s="53"/>
      <c r="H69" s="53"/>
      <c r="J69" s="57"/>
      <c r="K69" s="57"/>
      <c r="L69" s="57"/>
      <c r="N69" s="56"/>
      <c r="P69" s="56"/>
      <c r="Q69" s="56"/>
      <c r="R69" s="56"/>
      <c r="S69" s="56"/>
      <c r="T69" s="56"/>
      <c r="U69" s="56"/>
    </row>
    <row r="70" spans="1:21" ht="22.5" customHeight="1" x14ac:dyDescent="0.25">
      <c r="B70" s="58"/>
      <c r="C70" s="59"/>
      <c r="D70" s="59"/>
      <c r="E70" s="59"/>
      <c r="F70" s="60"/>
    </row>
    <row r="71" spans="1:21" ht="19.5" customHeight="1" x14ac:dyDescent="0.25"/>
    <row r="72" spans="1:21" ht="18.75" customHeight="1" x14ac:dyDescent="0.25">
      <c r="I72" s="61" t="s">
        <v>99</v>
      </c>
      <c r="J72" s="61"/>
      <c r="K72" s="62" t="s">
        <v>100</v>
      </c>
      <c r="M72" s="63" t="s">
        <v>101</v>
      </c>
      <c r="N72" s="12" t="s">
        <v>4</v>
      </c>
      <c r="P72" s="43" t="s">
        <v>102</v>
      </c>
      <c r="Q72" s="64"/>
      <c r="R72" s="65" t="s">
        <v>4</v>
      </c>
      <c r="S72" s="66" t="s">
        <v>5</v>
      </c>
    </row>
    <row r="73" spans="1:21" ht="20.25" customHeight="1" x14ac:dyDescent="0.25">
      <c r="I73" s="61"/>
      <c r="J73" s="61"/>
      <c r="K73" s="62"/>
      <c r="M73" s="67">
        <v>2024</v>
      </c>
      <c r="N73" s="68">
        <v>419</v>
      </c>
      <c r="P73" s="20" t="s">
        <v>103</v>
      </c>
      <c r="Q73" s="69"/>
      <c r="R73" s="68">
        <v>2083</v>
      </c>
      <c r="S73" s="50">
        <f>+R73/$R$75</f>
        <v>0.61463558571850108</v>
      </c>
    </row>
    <row r="74" spans="1:21" ht="20.25" customHeight="1" thickBot="1" x14ac:dyDescent="0.3">
      <c r="I74" s="61"/>
      <c r="J74" s="61"/>
      <c r="K74" s="62"/>
      <c r="M74" s="67">
        <v>2025</v>
      </c>
      <c r="N74" s="68">
        <v>119</v>
      </c>
      <c r="P74" s="5" t="s">
        <v>104</v>
      </c>
      <c r="Q74" s="5"/>
      <c r="R74" s="68">
        <v>1306</v>
      </c>
      <c r="S74" s="70">
        <f>+R74/$R$75</f>
        <v>0.38536441428149898</v>
      </c>
    </row>
    <row r="75" spans="1:21" ht="19.5" customHeight="1" thickBot="1" x14ac:dyDescent="0.3">
      <c r="I75" s="5" t="s">
        <v>41</v>
      </c>
      <c r="J75" s="71"/>
      <c r="K75" s="72">
        <v>452</v>
      </c>
      <c r="M75" s="67" t="s">
        <v>105</v>
      </c>
      <c r="N75" s="68">
        <v>2851</v>
      </c>
      <c r="P75" s="73" t="s">
        <v>69</v>
      </c>
      <c r="Q75" s="74"/>
      <c r="R75" s="24">
        <f>SUM(R73:R74)</f>
        <v>3389</v>
      </c>
      <c r="S75" s="25">
        <f>SUM(S73:S74)</f>
        <v>1</v>
      </c>
    </row>
    <row r="76" spans="1:21" ht="19.5" customHeight="1" x14ac:dyDescent="0.25">
      <c r="I76" s="5" t="s">
        <v>14</v>
      </c>
      <c r="J76" s="32"/>
      <c r="K76" s="72">
        <v>260</v>
      </c>
      <c r="M76" s="73" t="s">
        <v>69</v>
      </c>
      <c r="N76" s="24">
        <f>SUM(N73:N75)</f>
        <v>3389</v>
      </c>
    </row>
    <row r="77" spans="1:21" ht="19.5" customHeight="1" x14ac:dyDescent="0.25">
      <c r="I77" s="5" t="s">
        <v>35</v>
      </c>
      <c r="J77" s="32"/>
      <c r="K77" s="72">
        <v>75</v>
      </c>
      <c r="M77" s="75" t="s">
        <v>106</v>
      </c>
      <c r="N77" s="75"/>
      <c r="P77" s="76"/>
    </row>
    <row r="78" spans="1:21" ht="19.5" customHeight="1" x14ac:dyDescent="0.3">
      <c r="I78" s="77" t="s">
        <v>11</v>
      </c>
      <c r="J78" s="78"/>
      <c r="K78" s="72">
        <v>68</v>
      </c>
      <c r="M78" s="75"/>
      <c r="N78" s="75"/>
      <c r="Q78" s="79" t="s">
        <v>107</v>
      </c>
      <c r="S78" s="80" t="s">
        <v>108</v>
      </c>
    </row>
    <row r="79" spans="1:21" ht="19.5" customHeight="1" x14ac:dyDescent="0.35">
      <c r="I79" s="5" t="s">
        <v>50</v>
      </c>
      <c r="J79" s="32"/>
      <c r="K79" s="72">
        <v>512</v>
      </c>
      <c r="M79" s="81"/>
      <c r="N79" s="81"/>
      <c r="Q79" s="82">
        <f>+S73</f>
        <v>0.61463558571850108</v>
      </c>
      <c r="S79" s="83">
        <f>+S74</f>
        <v>0.38536441428149898</v>
      </c>
    </row>
    <row r="80" spans="1:21" ht="19.5" customHeight="1" x14ac:dyDescent="0.25">
      <c r="I80" s="5" t="s">
        <v>80</v>
      </c>
      <c r="J80" s="32"/>
      <c r="K80" s="72">
        <v>60</v>
      </c>
      <c r="Q80" s="50"/>
      <c r="U80" s="84"/>
    </row>
    <row r="81" spans="2:21" ht="19.5" customHeight="1" x14ac:dyDescent="0.25">
      <c r="I81" s="5" t="s">
        <v>65</v>
      </c>
      <c r="J81" s="32"/>
      <c r="K81" s="72">
        <v>90</v>
      </c>
      <c r="Q81" s="20"/>
    </row>
    <row r="82" spans="2:21" ht="19.5" customHeight="1" x14ac:dyDescent="0.25">
      <c r="I82" s="5" t="s">
        <v>53</v>
      </c>
      <c r="J82" s="71"/>
      <c r="K82" s="72">
        <v>141</v>
      </c>
      <c r="Q82" s="20"/>
      <c r="U82" s="85"/>
    </row>
    <row r="83" spans="2:21" ht="19.5" customHeight="1" x14ac:dyDescent="0.25">
      <c r="I83" s="5" t="s">
        <v>47</v>
      </c>
      <c r="J83" s="32"/>
      <c r="K83" s="72">
        <v>46</v>
      </c>
    </row>
    <row r="84" spans="2:21" ht="19.5" customHeight="1" x14ac:dyDescent="0.25">
      <c r="I84" s="5" t="s">
        <v>17</v>
      </c>
      <c r="J84" s="71"/>
      <c r="K84" s="72">
        <v>135</v>
      </c>
      <c r="M84" s="86" t="s">
        <v>109</v>
      </c>
      <c r="N84" s="87" t="s">
        <v>4</v>
      </c>
      <c r="O84" s="88" t="s">
        <v>5</v>
      </c>
    </row>
    <row r="85" spans="2:21" ht="19.5" customHeight="1" x14ac:dyDescent="0.25">
      <c r="I85" s="5" t="s">
        <v>44</v>
      </c>
      <c r="J85" s="32"/>
      <c r="K85" s="72">
        <v>307</v>
      </c>
      <c r="M85" s="20" t="s">
        <v>110</v>
      </c>
      <c r="N85" s="68">
        <v>3380</v>
      </c>
      <c r="O85" s="50">
        <f>N85/$N$87</f>
        <v>0.99646226415094341</v>
      </c>
      <c r="U85" s="89"/>
    </row>
    <row r="86" spans="2:21" ht="19.5" customHeight="1" thickBot="1" x14ac:dyDescent="0.3">
      <c r="I86" s="5" t="s">
        <v>29</v>
      </c>
      <c r="J86" s="32"/>
      <c r="K86" s="72">
        <v>219</v>
      </c>
      <c r="M86" s="20" t="s">
        <v>111</v>
      </c>
      <c r="N86" s="68">
        <v>12</v>
      </c>
      <c r="O86" s="50">
        <f>N86/$N$87</f>
        <v>3.5377358490566039E-3</v>
      </c>
    </row>
    <row r="87" spans="2:21" ht="19.5" customHeight="1" x14ac:dyDescent="0.25">
      <c r="I87" s="5" t="s">
        <v>20</v>
      </c>
      <c r="J87" s="32"/>
      <c r="K87" s="72">
        <v>179</v>
      </c>
      <c r="M87" s="73" t="s">
        <v>69</v>
      </c>
      <c r="N87" s="24">
        <f>SUM(N85:N86)</f>
        <v>3392</v>
      </c>
      <c r="O87" s="25">
        <f>SUM(O85:O86)</f>
        <v>1</v>
      </c>
      <c r="Q87" s="90"/>
    </row>
    <row r="88" spans="2:21" ht="19.5" customHeight="1" x14ac:dyDescent="0.25">
      <c r="I88" s="5" t="s">
        <v>74</v>
      </c>
      <c r="J88" s="32"/>
      <c r="K88" s="72">
        <v>172</v>
      </c>
      <c r="M88" t="s">
        <v>112</v>
      </c>
      <c r="N88" s="91"/>
      <c r="O88" s="92"/>
      <c r="Q88" s="90"/>
    </row>
    <row r="89" spans="2:21" ht="19.5" customHeight="1" x14ac:dyDescent="0.25">
      <c r="I89" s="5" t="s">
        <v>72</v>
      </c>
      <c r="J89" s="77"/>
      <c r="K89" s="72">
        <v>173</v>
      </c>
      <c r="M89" t="s">
        <v>113</v>
      </c>
    </row>
    <row r="90" spans="2:21" ht="19.5" customHeight="1" x14ac:dyDescent="0.25">
      <c r="I90" s="5" t="s">
        <v>38</v>
      </c>
      <c r="J90" s="71"/>
      <c r="K90" s="72">
        <v>122</v>
      </c>
    </row>
    <row r="91" spans="2:21" ht="19.5" customHeight="1" x14ac:dyDescent="0.25">
      <c r="I91" s="5" t="s">
        <v>26</v>
      </c>
      <c r="J91" s="32"/>
      <c r="K91" s="72">
        <v>92</v>
      </c>
      <c r="N91" s="20"/>
      <c r="O91" s="20"/>
    </row>
    <row r="92" spans="2:21" ht="19.5" customHeight="1" x14ac:dyDescent="0.25">
      <c r="I92" s="5" t="s">
        <v>68</v>
      </c>
      <c r="J92" s="32"/>
      <c r="K92" s="72">
        <v>49</v>
      </c>
    </row>
    <row r="93" spans="2:21" ht="23.25" customHeight="1" x14ac:dyDescent="0.25">
      <c r="B93" s="26" t="s">
        <v>70</v>
      </c>
      <c r="C93" s="93" t="s">
        <v>71</v>
      </c>
      <c r="D93" s="94"/>
      <c r="I93" s="77" t="s">
        <v>76</v>
      </c>
      <c r="J93" s="77"/>
      <c r="K93" s="72">
        <v>32</v>
      </c>
      <c r="M93" s="63" t="s">
        <v>114</v>
      </c>
      <c r="N93" s="12" t="s">
        <v>4</v>
      </c>
      <c r="O93" s="13" t="s">
        <v>5</v>
      </c>
    </row>
    <row r="94" spans="2:21" ht="23.25" customHeight="1" x14ac:dyDescent="0.25">
      <c r="B94" s="29"/>
      <c r="C94" s="95" t="s">
        <v>115</v>
      </c>
      <c r="D94" s="96"/>
      <c r="I94" s="5" t="s">
        <v>8</v>
      </c>
      <c r="J94" s="32"/>
      <c r="K94" s="72">
        <v>32</v>
      </c>
      <c r="L94"/>
      <c r="M94" s="5" t="s">
        <v>116</v>
      </c>
      <c r="N94" s="91">
        <v>3175</v>
      </c>
      <c r="O94" s="92">
        <f t="shared" ref="O94:O99" si="2">N94/$N$100</f>
        <v>0.93685452935969316</v>
      </c>
    </row>
    <row r="95" spans="2:21" ht="19.5" customHeight="1" x14ac:dyDescent="0.25">
      <c r="B95" s="33"/>
      <c r="C95" s="95" t="s">
        <v>117</v>
      </c>
      <c r="D95" s="96"/>
      <c r="I95" s="5" t="s">
        <v>56</v>
      </c>
      <c r="J95" s="32"/>
      <c r="K95" s="72">
        <v>38</v>
      </c>
      <c r="L95"/>
      <c r="M95" s="5" t="s">
        <v>118</v>
      </c>
      <c r="N95" s="91">
        <v>168</v>
      </c>
      <c r="O95" s="92">
        <f t="shared" si="2"/>
        <v>4.9572145175568016E-2</v>
      </c>
    </row>
    <row r="96" spans="2:21" ht="19.5" customHeight="1" x14ac:dyDescent="0.25">
      <c r="B96" s="36"/>
      <c r="C96" s="95" t="s">
        <v>119</v>
      </c>
      <c r="D96" s="96"/>
      <c r="I96" s="5" t="s">
        <v>62</v>
      </c>
      <c r="J96" s="32"/>
      <c r="K96" s="72">
        <v>51</v>
      </c>
      <c r="L96"/>
      <c r="M96" s="5" t="s">
        <v>120</v>
      </c>
      <c r="N96" s="91">
        <v>12</v>
      </c>
      <c r="O96" s="92">
        <f t="shared" si="2"/>
        <v>3.5408675125405725E-3</v>
      </c>
    </row>
    <row r="97" spans="2:17" ht="19.5" customHeight="1" x14ac:dyDescent="0.25">
      <c r="B97" s="37"/>
      <c r="C97" s="95" t="s">
        <v>121</v>
      </c>
      <c r="D97" s="96"/>
      <c r="I97" s="5" t="s">
        <v>122</v>
      </c>
      <c r="J97" s="32"/>
      <c r="K97" s="72">
        <v>0</v>
      </c>
      <c r="L97"/>
      <c r="M97" s="5" t="s">
        <v>123</v>
      </c>
      <c r="N97" s="91">
        <v>33</v>
      </c>
      <c r="O97" s="92">
        <f t="shared" si="2"/>
        <v>9.7373856594865742E-3</v>
      </c>
    </row>
    <row r="98" spans="2:17" ht="19.5" customHeight="1" x14ac:dyDescent="0.25">
      <c r="B98" s="38"/>
      <c r="C98" s="95" t="s">
        <v>124</v>
      </c>
      <c r="D98" s="96"/>
      <c r="I98" s="5" t="s">
        <v>32</v>
      </c>
      <c r="J98" s="71"/>
      <c r="K98" s="72">
        <v>32</v>
      </c>
      <c r="L98"/>
      <c r="M98" s="5" t="s">
        <v>125</v>
      </c>
      <c r="N98" s="91">
        <v>0</v>
      </c>
      <c r="O98" s="92">
        <f t="shared" si="2"/>
        <v>0</v>
      </c>
    </row>
    <row r="99" spans="2:17" ht="19.5" customHeight="1" thickBot="1" x14ac:dyDescent="0.3">
      <c r="B99" s="41"/>
      <c r="C99" s="95" t="s">
        <v>126</v>
      </c>
      <c r="D99" s="96"/>
      <c r="I99" s="5" t="s">
        <v>23</v>
      </c>
      <c r="J99" s="32"/>
      <c r="K99" s="72">
        <v>52</v>
      </c>
      <c r="L99"/>
      <c r="M99" s="5" t="s">
        <v>127</v>
      </c>
      <c r="N99" s="91">
        <v>1</v>
      </c>
      <c r="O99" s="92">
        <f t="shared" si="2"/>
        <v>2.9507229271171436E-4</v>
      </c>
    </row>
    <row r="100" spans="2:17" ht="19.5" customHeight="1" x14ac:dyDescent="0.25">
      <c r="B100" s="42"/>
      <c r="C100" s="95" t="s">
        <v>128</v>
      </c>
      <c r="D100" s="96"/>
      <c r="I100" s="97" t="s">
        <v>69</v>
      </c>
      <c r="J100" s="97"/>
      <c r="K100" s="98">
        <f>SUM(K75:K99)</f>
        <v>3389</v>
      </c>
      <c r="M100" s="73" t="s">
        <v>69</v>
      </c>
      <c r="N100" s="24">
        <f>SUM(N94:N99)</f>
        <v>3389</v>
      </c>
      <c r="O100" s="25">
        <f>SUM(O94:O99)</f>
        <v>1</v>
      </c>
    </row>
    <row r="101" spans="2:17" ht="33" customHeight="1" x14ac:dyDescent="0.35">
      <c r="I101" s="99" t="s">
        <v>129</v>
      </c>
      <c r="J101" s="99"/>
      <c r="K101" s="99"/>
      <c r="N101" s="100"/>
      <c r="Q101" s="101"/>
    </row>
    <row r="102" spans="2:17" ht="16.5" customHeight="1" x14ac:dyDescent="0.35">
      <c r="N102" s="100"/>
      <c r="O102" s="102"/>
    </row>
    <row r="103" spans="2:17" ht="16.5" customHeight="1" x14ac:dyDescent="0.25"/>
    <row r="104" spans="2:17" ht="16.5" customHeight="1" x14ac:dyDescent="0.25"/>
    <row r="105" spans="2:17" ht="18" customHeight="1" x14ac:dyDescent="0.25"/>
    <row r="106" spans="2:17" ht="19.5" customHeight="1" x14ac:dyDescent="0.25"/>
    <row r="107" spans="2:17" ht="19.5" customHeight="1" x14ac:dyDescent="0.25">
      <c r="B107" s="103" t="s">
        <v>130</v>
      </c>
      <c r="C107" s="103"/>
      <c r="D107" s="104" t="s">
        <v>4</v>
      </c>
      <c r="E107" s="105" t="s">
        <v>5</v>
      </c>
      <c r="I107" s="86" t="s">
        <v>131</v>
      </c>
      <c r="J107" s="86"/>
      <c r="K107" s="104" t="s">
        <v>4</v>
      </c>
      <c r="L107" s="105" t="s">
        <v>5</v>
      </c>
    </row>
    <row r="108" spans="2:17" ht="19.5" customHeight="1" x14ac:dyDescent="0.3">
      <c r="B108" s="20" t="s">
        <v>132</v>
      </c>
      <c r="C108" s="20"/>
      <c r="D108" s="68">
        <v>3139</v>
      </c>
      <c r="E108" s="50">
        <f>D108/D110</f>
        <v>0.92623192682207145</v>
      </c>
      <c r="I108" s="20" t="s">
        <v>133</v>
      </c>
      <c r="J108" s="106"/>
      <c r="K108" s="68">
        <v>36</v>
      </c>
      <c r="L108" s="50">
        <f>K108/K110</f>
        <v>1.0622602537621718E-2</v>
      </c>
    </row>
    <row r="109" spans="2:17" ht="19.5" customHeight="1" thickBot="1" x14ac:dyDescent="0.35">
      <c r="B109" s="20" t="s">
        <v>134</v>
      </c>
      <c r="C109" s="20"/>
      <c r="D109" s="68">
        <v>250</v>
      </c>
      <c r="E109" s="50">
        <f>D109/D110</f>
        <v>7.3768073177928592E-2</v>
      </c>
      <c r="I109" s="20" t="s">
        <v>135</v>
      </c>
      <c r="J109" s="106"/>
      <c r="K109" s="68">
        <v>3353</v>
      </c>
      <c r="L109" s="50">
        <f>K109/K110</f>
        <v>0.98937739746237829</v>
      </c>
    </row>
    <row r="110" spans="2:17" ht="19.5" customHeight="1" x14ac:dyDescent="0.25">
      <c r="B110" s="73" t="s">
        <v>69</v>
      </c>
      <c r="C110" s="73"/>
      <c r="D110" s="24">
        <f>SUM(D108:D109)</f>
        <v>3389</v>
      </c>
      <c r="E110" s="25">
        <f>SUM(E108:E109)</f>
        <v>1</v>
      </c>
      <c r="I110" s="73" t="s">
        <v>69</v>
      </c>
      <c r="J110" s="73"/>
      <c r="K110" s="24">
        <f>SUM(K108:K109)</f>
        <v>3389</v>
      </c>
      <c r="L110" s="25">
        <f>SUM(L108:L109)</f>
        <v>1</v>
      </c>
    </row>
    <row r="111" spans="2:17" ht="19.5" customHeight="1" x14ac:dyDescent="0.25"/>
    <row r="112" spans="2:17" ht="19.5" customHeight="1" x14ac:dyDescent="0.25">
      <c r="I112" s="20"/>
      <c r="J112" s="107"/>
      <c r="K112" s="68"/>
    </row>
    <row r="113" spans="2:21" ht="19.5" customHeight="1" x14ac:dyDescent="0.25"/>
    <row r="114" spans="2:21" ht="19.5" customHeight="1" x14ac:dyDescent="0.25"/>
    <row r="115" spans="2:21" ht="19.5" customHeight="1" x14ac:dyDescent="0.25"/>
    <row r="116" spans="2:21" ht="19.5" customHeight="1" x14ac:dyDescent="0.25">
      <c r="B116" s="103" t="s">
        <v>136</v>
      </c>
      <c r="C116" s="103"/>
      <c r="D116" s="104" t="s">
        <v>4</v>
      </c>
      <c r="E116" s="105" t="s">
        <v>5</v>
      </c>
      <c r="I116" s="63" t="s">
        <v>137</v>
      </c>
      <c r="J116" s="63"/>
      <c r="K116" s="12" t="s">
        <v>4</v>
      </c>
      <c r="L116" s="13" t="s">
        <v>5</v>
      </c>
      <c r="O116" s="103" t="s">
        <v>138</v>
      </c>
      <c r="P116" s="103"/>
      <c r="Q116" s="87" t="s">
        <v>4</v>
      </c>
      <c r="R116" s="88" t="s">
        <v>5</v>
      </c>
      <c r="S116" s="108"/>
    </row>
    <row r="117" spans="2:21" ht="19.5" customHeight="1" x14ac:dyDescent="0.25">
      <c r="B117" s="20" t="s">
        <v>139</v>
      </c>
      <c r="C117" s="20"/>
      <c r="D117" s="68">
        <v>2541</v>
      </c>
      <c r="E117" s="50">
        <f>D117/$D$119</f>
        <v>0.74977869578046619</v>
      </c>
      <c r="I117" s="5" t="s">
        <v>140</v>
      </c>
      <c r="J117" s="5"/>
      <c r="K117" s="109">
        <v>835</v>
      </c>
      <c r="L117" s="50">
        <f t="shared" ref="L117:L123" si="3">K117/$K$124</f>
        <v>0.99404761904761907</v>
      </c>
      <c r="M117" s="110"/>
      <c r="O117" s="20" t="s">
        <v>133</v>
      </c>
      <c r="P117" s="20"/>
      <c r="Q117" s="68">
        <v>28</v>
      </c>
      <c r="R117" s="50">
        <f>Q117/$Q$119</f>
        <v>8.2620241959280027E-3</v>
      </c>
      <c r="S117" s="111"/>
    </row>
    <row r="118" spans="2:21" ht="19.5" customHeight="1" thickBot="1" x14ac:dyDescent="0.3">
      <c r="B118" s="20" t="s">
        <v>141</v>
      </c>
      <c r="C118" s="20"/>
      <c r="D118" s="68">
        <v>848</v>
      </c>
      <c r="E118" s="50">
        <f>D118/$D$119</f>
        <v>0.25022130421953381</v>
      </c>
      <c r="I118" s="5" t="s">
        <v>142</v>
      </c>
      <c r="J118" s="5"/>
      <c r="K118" s="109">
        <v>2</v>
      </c>
      <c r="L118" s="50">
        <f t="shared" si="3"/>
        <v>2.3809523809523812E-3</v>
      </c>
      <c r="M118" s="110"/>
      <c r="O118" s="20" t="s">
        <v>135</v>
      </c>
      <c r="P118" s="20"/>
      <c r="Q118" s="68">
        <v>3361</v>
      </c>
      <c r="R118" s="50">
        <f>Q118/$Q$119</f>
        <v>0.99173797580407197</v>
      </c>
      <c r="S118" s="91"/>
    </row>
    <row r="119" spans="2:21" ht="19.5" customHeight="1" x14ac:dyDescent="0.25">
      <c r="B119" s="73" t="s">
        <v>69</v>
      </c>
      <c r="C119" s="73"/>
      <c r="D119" s="24">
        <f>SUM(D117:D118)</f>
        <v>3389</v>
      </c>
      <c r="E119" s="25">
        <f>SUM(E117:E118)</f>
        <v>1</v>
      </c>
      <c r="I119" s="5" t="s">
        <v>143</v>
      </c>
      <c r="J119" s="5"/>
      <c r="K119" s="109">
        <v>0</v>
      </c>
      <c r="L119" s="50">
        <f t="shared" si="3"/>
        <v>0</v>
      </c>
      <c r="M119" s="110"/>
      <c r="O119" s="73" t="s">
        <v>69</v>
      </c>
      <c r="P119" s="73"/>
      <c r="Q119" s="24">
        <f>SUM(Q117:Q118)</f>
        <v>3389</v>
      </c>
      <c r="R119" s="25">
        <f>SUM(R117:R118)</f>
        <v>1</v>
      </c>
      <c r="S119" s="91"/>
    </row>
    <row r="120" spans="2:21" ht="18" customHeight="1" x14ac:dyDescent="0.25">
      <c r="I120" s="5" t="s">
        <v>144</v>
      </c>
      <c r="J120" s="5"/>
      <c r="K120" s="109">
        <v>2</v>
      </c>
      <c r="L120" s="50">
        <f t="shared" si="3"/>
        <v>2.3809523809523812E-3</v>
      </c>
      <c r="M120" s="110"/>
      <c r="S120" s="46"/>
    </row>
    <row r="121" spans="2:21" ht="18" customHeight="1" x14ac:dyDescent="0.25">
      <c r="I121" s="5" t="s">
        <v>145</v>
      </c>
      <c r="J121" s="5"/>
      <c r="K121" s="109">
        <v>1</v>
      </c>
      <c r="L121" s="50">
        <f t="shared" si="3"/>
        <v>1.1904761904761906E-3</v>
      </c>
      <c r="M121" s="110"/>
      <c r="S121" s="112"/>
    </row>
    <row r="122" spans="2:21" ht="20.25" customHeight="1" x14ac:dyDescent="0.25">
      <c r="I122" s="20" t="s">
        <v>146</v>
      </c>
      <c r="J122" s="20"/>
      <c r="K122" s="109">
        <v>0</v>
      </c>
      <c r="L122" s="50">
        <f t="shared" si="3"/>
        <v>0</v>
      </c>
      <c r="M122" s="110"/>
      <c r="N122" s="113"/>
      <c r="T122" s="113"/>
      <c r="U122" s="113"/>
    </row>
    <row r="123" spans="2:21" ht="20.25" customHeight="1" thickBot="1" x14ac:dyDescent="0.3">
      <c r="I123" s="51" t="s">
        <v>147</v>
      </c>
      <c r="J123" s="51"/>
      <c r="K123" s="109">
        <v>0</v>
      </c>
      <c r="L123" s="50">
        <f t="shared" si="3"/>
        <v>0</v>
      </c>
      <c r="M123" s="110"/>
    </row>
    <row r="124" spans="2:21" ht="20.25" customHeight="1" x14ac:dyDescent="0.25">
      <c r="I124" s="73" t="s">
        <v>69</v>
      </c>
      <c r="J124" s="73"/>
      <c r="K124" s="24">
        <f>SUM(K117:K123)</f>
        <v>840</v>
      </c>
      <c r="L124" s="25">
        <f>SUM(L117:L123)</f>
        <v>1</v>
      </c>
    </row>
    <row r="125" spans="2:21" ht="20.25" customHeight="1" x14ac:dyDescent="0.25">
      <c r="I125" s="114" t="s">
        <v>148</v>
      </c>
      <c r="J125" s="114"/>
      <c r="K125" s="114"/>
      <c r="L125" s="114"/>
      <c r="O125" s="86" t="s">
        <v>149</v>
      </c>
      <c r="P125" s="12" t="s">
        <v>4</v>
      </c>
      <c r="Q125" s="13" t="s">
        <v>5</v>
      </c>
      <c r="R125" s="12" t="s">
        <v>150</v>
      </c>
      <c r="S125" s="12" t="s">
        <v>151</v>
      </c>
    </row>
    <row r="126" spans="2:21" ht="20.25" customHeight="1" x14ac:dyDescent="0.25">
      <c r="B126" s="63" t="s">
        <v>152</v>
      </c>
      <c r="C126" s="115"/>
      <c r="D126" s="63"/>
      <c r="E126" s="12" t="s">
        <v>4</v>
      </c>
      <c r="F126" s="13" t="s">
        <v>5</v>
      </c>
      <c r="I126" s="114"/>
      <c r="J126" s="114"/>
      <c r="K126" s="114"/>
      <c r="L126" s="114"/>
      <c r="O126" s="5" t="s">
        <v>153</v>
      </c>
      <c r="P126" s="116">
        <v>2892</v>
      </c>
      <c r="Q126" s="50">
        <f>+P126/$P$129</f>
        <v>0.85334907052227793</v>
      </c>
      <c r="R126" s="117"/>
      <c r="S126" s="117"/>
    </row>
    <row r="127" spans="2:21" ht="20.25" customHeight="1" x14ac:dyDescent="0.25">
      <c r="B127" s="20" t="s">
        <v>154</v>
      </c>
      <c r="C127" s="107"/>
      <c r="D127" s="20"/>
      <c r="E127" s="91">
        <v>0</v>
      </c>
      <c r="F127" s="118">
        <f t="shared" ref="F127:F137" si="4">+E127/$E$138</f>
        <v>0</v>
      </c>
      <c r="O127" s="5" t="s">
        <v>155</v>
      </c>
      <c r="P127" s="68">
        <v>492</v>
      </c>
      <c r="Q127" s="50">
        <f>+P127/$P$129</f>
        <v>0.14517556801416348</v>
      </c>
      <c r="R127" s="91">
        <v>296</v>
      </c>
      <c r="S127" s="91">
        <v>277</v>
      </c>
    </row>
    <row r="128" spans="2:21" ht="20.25" customHeight="1" thickBot="1" x14ac:dyDescent="0.3">
      <c r="B128" s="20" t="s">
        <v>156</v>
      </c>
      <c r="C128" s="107"/>
      <c r="D128" s="20"/>
      <c r="E128" s="91">
        <v>0</v>
      </c>
      <c r="F128" s="118">
        <f t="shared" si="4"/>
        <v>0</v>
      </c>
      <c r="O128" s="5" t="s">
        <v>157</v>
      </c>
      <c r="P128" s="119">
        <v>5</v>
      </c>
      <c r="Q128" s="50">
        <f>+P128/$P$129</f>
        <v>1.4753614635585719E-3</v>
      </c>
      <c r="R128" s="91">
        <v>8</v>
      </c>
      <c r="S128" s="91">
        <v>8</v>
      </c>
    </row>
    <row r="129" spans="2:21" ht="20.25" customHeight="1" x14ac:dyDescent="0.25">
      <c r="B129" s="20" t="s">
        <v>158</v>
      </c>
      <c r="C129" s="107"/>
      <c r="D129" s="20"/>
      <c r="E129" s="91">
        <v>10</v>
      </c>
      <c r="F129" s="118">
        <f t="shared" si="4"/>
        <v>2.9507229271171437E-3</v>
      </c>
      <c r="N129" s="120"/>
      <c r="O129" s="121" t="s">
        <v>69</v>
      </c>
      <c r="P129" s="24">
        <f>SUM(P126:P128)</f>
        <v>3389</v>
      </c>
      <c r="Q129" s="25">
        <f>SUM(Q126:Q128)</f>
        <v>1</v>
      </c>
      <c r="R129" s="24">
        <f>SUM(R126:R128)</f>
        <v>304</v>
      </c>
      <c r="S129" s="24">
        <f>SUM(S126:S128)</f>
        <v>285</v>
      </c>
    </row>
    <row r="130" spans="2:21" ht="20.25" customHeight="1" x14ac:dyDescent="0.25">
      <c r="B130" s="20" t="s">
        <v>159</v>
      </c>
      <c r="C130" s="107"/>
      <c r="D130" s="20"/>
      <c r="E130" s="91">
        <v>29</v>
      </c>
      <c r="F130" s="118">
        <f t="shared" si="4"/>
        <v>8.5570964886397174E-3</v>
      </c>
      <c r="I130" s="103" t="s">
        <v>160</v>
      </c>
      <c r="J130" s="103"/>
      <c r="K130" s="103"/>
      <c r="L130" s="12" t="s">
        <v>4</v>
      </c>
      <c r="M130" s="13" t="s">
        <v>5</v>
      </c>
      <c r="N130" s="122"/>
    </row>
    <row r="131" spans="2:21" ht="20.25" customHeight="1" x14ac:dyDescent="0.25">
      <c r="B131" s="20" t="s">
        <v>161</v>
      </c>
      <c r="C131" s="107"/>
      <c r="D131" s="20"/>
      <c r="E131" s="91">
        <v>1971</v>
      </c>
      <c r="F131" s="118">
        <f t="shared" si="4"/>
        <v>0.58158748893478907</v>
      </c>
      <c r="I131" s="20" t="s">
        <v>162</v>
      </c>
      <c r="L131" s="91">
        <v>645</v>
      </c>
      <c r="M131" s="118">
        <f>+L131/$L$140</f>
        <v>0.19032162879905576</v>
      </c>
      <c r="T131" s="123"/>
      <c r="U131" s="123"/>
    </row>
    <row r="132" spans="2:21" ht="20.25" customHeight="1" x14ac:dyDescent="0.25">
      <c r="B132" s="20" t="s">
        <v>163</v>
      </c>
      <c r="C132" s="107"/>
      <c r="D132" s="20"/>
      <c r="E132" s="91">
        <v>1306</v>
      </c>
      <c r="F132" s="118">
        <f t="shared" si="4"/>
        <v>0.38536441428149898</v>
      </c>
      <c r="I132" s="20" t="s">
        <v>164</v>
      </c>
      <c r="L132" s="91">
        <v>32</v>
      </c>
      <c r="M132" s="118">
        <f t="shared" ref="M132:M139" si="5">+L132/$L$140</f>
        <v>9.4423133667748595E-3</v>
      </c>
      <c r="T132" s="123"/>
      <c r="U132" s="123"/>
    </row>
    <row r="133" spans="2:21" ht="20.25" customHeight="1" x14ac:dyDescent="0.25">
      <c r="B133" s="20" t="s">
        <v>165</v>
      </c>
      <c r="C133" s="107"/>
      <c r="D133" s="20"/>
      <c r="E133" s="91">
        <v>39</v>
      </c>
      <c r="F133" s="118">
        <f t="shared" si="4"/>
        <v>1.150781941575686E-2</v>
      </c>
      <c r="I133" s="20" t="s">
        <v>166</v>
      </c>
      <c r="L133" s="91">
        <v>33</v>
      </c>
      <c r="M133" s="118">
        <f t="shared" si="5"/>
        <v>9.7373856594865742E-3</v>
      </c>
      <c r="T133" s="123"/>
      <c r="U133" s="123"/>
    </row>
    <row r="134" spans="2:21" ht="20.25" customHeight="1" x14ac:dyDescent="0.25">
      <c r="B134" s="20" t="s">
        <v>167</v>
      </c>
      <c r="C134" s="107"/>
      <c r="D134" s="20"/>
      <c r="E134" s="91">
        <v>11</v>
      </c>
      <c r="F134" s="118">
        <f t="shared" si="4"/>
        <v>3.2457952198288579E-3</v>
      </c>
      <c r="I134" s="20" t="s">
        <v>168</v>
      </c>
      <c r="L134" s="91">
        <v>0</v>
      </c>
      <c r="M134" s="118">
        <f t="shared" si="5"/>
        <v>0</v>
      </c>
      <c r="O134" s="113"/>
      <c r="P134" s="113"/>
      <c r="Q134" s="113"/>
      <c r="R134" s="113"/>
      <c r="S134" s="113"/>
      <c r="T134" s="124"/>
      <c r="U134" s="124"/>
    </row>
    <row r="135" spans="2:21" ht="30" customHeight="1" x14ac:dyDescent="0.25">
      <c r="B135" s="20" t="s">
        <v>169</v>
      </c>
      <c r="C135" s="107"/>
      <c r="D135" s="20"/>
      <c r="E135" s="68">
        <v>22</v>
      </c>
      <c r="F135" s="118">
        <f t="shared" si="4"/>
        <v>6.4915904396577158E-3</v>
      </c>
      <c r="I135" s="125" t="s">
        <v>170</v>
      </c>
      <c r="J135" s="125"/>
      <c r="K135" s="125"/>
      <c r="L135" s="91">
        <v>3</v>
      </c>
      <c r="M135" s="50">
        <f t="shared" si="5"/>
        <v>8.8521687813514314E-4</v>
      </c>
      <c r="T135" s="126"/>
      <c r="U135" s="127"/>
    </row>
    <row r="136" spans="2:21" ht="19.5" customHeight="1" x14ac:dyDescent="0.25">
      <c r="B136" s="20" t="s">
        <v>171</v>
      </c>
      <c r="C136" s="107"/>
      <c r="D136" s="20"/>
      <c r="E136" s="91">
        <v>1</v>
      </c>
      <c r="F136" s="118">
        <f t="shared" si="4"/>
        <v>2.9507229271171436E-4</v>
      </c>
      <c r="I136" s="20" t="s">
        <v>172</v>
      </c>
      <c r="L136" s="91">
        <v>12</v>
      </c>
      <c r="M136" s="118">
        <f t="shared" si="5"/>
        <v>3.5408675125405725E-3</v>
      </c>
      <c r="O136" s="128" t="s">
        <v>173</v>
      </c>
      <c r="P136" s="128"/>
      <c r="Q136" s="128"/>
      <c r="R136" s="12" t="s">
        <v>4</v>
      </c>
      <c r="S136" s="13" t="s">
        <v>5</v>
      </c>
      <c r="T136" s="126"/>
      <c r="U136" s="127"/>
    </row>
    <row r="137" spans="2:21" ht="19.5" customHeight="1" thickBot="1" x14ac:dyDescent="0.3">
      <c r="B137" s="20" t="s">
        <v>174</v>
      </c>
      <c r="C137" s="107"/>
      <c r="D137" s="20"/>
      <c r="E137" s="91">
        <v>0</v>
      </c>
      <c r="F137" s="118">
        <f t="shared" si="4"/>
        <v>0</v>
      </c>
      <c r="I137" s="20" t="s">
        <v>175</v>
      </c>
      <c r="L137" s="91">
        <v>2511</v>
      </c>
      <c r="M137" s="118">
        <f t="shared" si="5"/>
        <v>0.74092652699911477</v>
      </c>
      <c r="O137" s="20" t="s">
        <v>162</v>
      </c>
      <c r="R137" s="91">
        <v>249</v>
      </c>
      <c r="S137" s="118">
        <f t="shared" ref="S137:S151" si="6">+R137/$R$152</f>
        <v>7.3473000885216883E-2</v>
      </c>
      <c r="T137" s="126"/>
      <c r="U137" s="127"/>
    </row>
    <row r="138" spans="2:21" ht="19.5" customHeight="1" x14ac:dyDescent="0.25">
      <c r="B138" s="73" t="s">
        <v>69</v>
      </c>
      <c r="C138" s="23"/>
      <c r="D138" s="73"/>
      <c r="E138" s="24">
        <f>SUM(E127:E137)</f>
        <v>3389</v>
      </c>
      <c r="F138" s="129">
        <f>SUM(F127:F137)</f>
        <v>1</v>
      </c>
      <c r="I138" s="20" t="s">
        <v>147</v>
      </c>
      <c r="L138" s="91">
        <v>0</v>
      </c>
      <c r="M138" s="130">
        <f t="shared" si="5"/>
        <v>0</v>
      </c>
      <c r="O138" s="20" t="s">
        <v>164</v>
      </c>
      <c r="R138" s="91">
        <v>18</v>
      </c>
      <c r="S138" s="118">
        <f t="shared" si="6"/>
        <v>5.311301268810859E-3</v>
      </c>
      <c r="T138" s="126"/>
      <c r="U138" s="127"/>
    </row>
    <row r="139" spans="2:21" ht="19.5" customHeight="1" thickBot="1" x14ac:dyDescent="0.3">
      <c r="I139" s="20" t="s">
        <v>176</v>
      </c>
      <c r="L139" s="91">
        <v>153</v>
      </c>
      <c r="M139" s="118">
        <f t="shared" si="5"/>
        <v>4.5146060784892299E-2</v>
      </c>
      <c r="O139" s="20" t="s">
        <v>177</v>
      </c>
      <c r="R139" s="91">
        <v>18</v>
      </c>
      <c r="S139" s="118">
        <f t="shared" si="6"/>
        <v>5.311301268810859E-3</v>
      </c>
      <c r="T139" s="126"/>
      <c r="U139" s="127"/>
    </row>
    <row r="140" spans="2:21" ht="19.5" customHeight="1" x14ac:dyDescent="0.25">
      <c r="I140" s="73" t="s">
        <v>69</v>
      </c>
      <c r="J140" s="73"/>
      <c r="K140" s="73"/>
      <c r="L140" s="24">
        <f>SUM(L131:L139)</f>
        <v>3389</v>
      </c>
      <c r="M140" s="129">
        <f>SUM(M131:M139)</f>
        <v>0.99999999999999989</v>
      </c>
      <c r="O140" s="20" t="s">
        <v>178</v>
      </c>
      <c r="R140" s="91">
        <v>0</v>
      </c>
      <c r="S140" s="118">
        <f t="shared" si="6"/>
        <v>0</v>
      </c>
      <c r="T140" s="126"/>
      <c r="U140" s="127"/>
    </row>
    <row r="141" spans="2:21" ht="19.5" customHeight="1" x14ac:dyDescent="0.25">
      <c r="O141" s="20" t="s">
        <v>179</v>
      </c>
      <c r="R141" s="91">
        <v>0</v>
      </c>
      <c r="S141" s="118">
        <f t="shared" si="6"/>
        <v>0</v>
      </c>
      <c r="T141" s="126"/>
      <c r="U141" s="127"/>
    </row>
    <row r="142" spans="2:21" ht="19.5" customHeight="1" x14ac:dyDescent="0.25">
      <c r="O142" s="20" t="s">
        <v>180</v>
      </c>
      <c r="R142" s="91">
        <v>0</v>
      </c>
      <c r="S142" s="118">
        <f t="shared" si="6"/>
        <v>0</v>
      </c>
      <c r="T142" s="126"/>
      <c r="U142" s="127"/>
    </row>
    <row r="143" spans="2:21" ht="19.5" customHeight="1" x14ac:dyDescent="0.25">
      <c r="O143" s="20" t="s">
        <v>181</v>
      </c>
      <c r="R143" s="91">
        <v>0</v>
      </c>
      <c r="S143" s="118">
        <f t="shared" si="6"/>
        <v>0</v>
      </c>
      <c r="T143" s="126"/>
      <c r="U143" s="127"/>
    </row>
    <row r="144" spans="2:21" ht="19.149999999999999" customHeight="1" x14ac:dyDescent="0.25">
      <c r="B144" s="43" t="s">
        <v>182</v>
      </c>
      <c r="C144" s="43"/>
      <c r="D144" s="12" t="s">
        <v>4</v>
      </c>
      <c r="E144" s="13" t="s">
        <v>5</v>
      </c>
      <c r="O144" s="20" t="s">
        <v>183</v>
      </c>
      <c r="R144" s="91">
        <v>0</v>
      </c>
      <c r="S144" s="118">
        <f t="shared" si="6"/>
        <v>0</v>
      </c>
      <c r="T144" s="126"/>
      <c r="U144" s="127"/>
    </row>
    <row r="145" spans="2:21" ht="19.149999999999999" customHeight="1" x14ac:dyDescent="0.25">
      <c r="B145" s="20" t="s">
        <v>184</v>
      </c>
      <c r="C145" s="20"/>
      <c r="D145" s="91">
        <v>168</v>
      </c>
      <c r="E145" s="50">
        <f>D145/$D$150</f>
        <v>0.51063829787234039</v>
      </c>
      <c r="O145" s="20" t="s">
        <v>185</v>
      </c>
      <c r="R145" s="91">
        <v>0</v>
      </c>
      <c r="S145" s="118">
        <f t="shared" si="6"/>
        <v>0</v>
      </c>
      <c r="T145" s="126"/>
      <c r="U145" s="127"/>
    </row>
    <row r="146" spans="2:21" ht="19.5" customHeight="1" x14ac:dyDescent="0.25">
      <c r="B146" s="20" t="s">
        <v>186</v>
      </c>
      <c r="C146" s="20"/>
      <c r="D146" s="91">
        <v>78</v>
      </c>
      <c r="E146" s="50">
        <f>D146/$D$150</f>
        <v>0.23708206686930092</v>
      </c>
      <c r="O146" s="20" t="s">
        <v>187</v>
      </c>
      <c r="R146" s="91">
        <v>3103</v>
      </c>
      <c r="S146" s="118">
        <f t="shared" si="6"/>
        <v>0.91560932428444974</v>
      </c>
      <c r="T146" s="126"/>
      <c r="U146" s="127"/>
    </row>
    <row r="147" spans="2:21" ht="19.5" customHeight="1" x14ac:dyDescent="0.25">
      <c r="B147" s="20" t="s">
        <v>188</v>
      </c>
      <c r="C147" s="20"/>
      <c r="D147" s="91">
        <v>72</v>
      </c>
      <c r="E147" s="50">
        <f>D147/$D$150</f>
        <v>0.21884498480243161</v>
      </c>
      <c r="O147" s="20" t="s">
        <v>189</v>
      </c>
      <c r="P147" s="131"/>
      <c r="Q147" s="131"/>
      <c r="R147" s="91">
        <v>0</v>
      </c>
      <c r="S147" s="50">
        <f t="shared" si="6"/>
        <v>0</v>
      </c>
      <c r="T147" s="126"/>
      <c r="U147" s="127"/>
    </row>
    <row r="148" spans="2:21" ht="19.5" customHeight="1" x14ac:dyDescent="0.25">
      <c r="B148" s="20" t="s">
        <v>190</v>
      </c>
      <c r="C148" s="20"/>
      <c r="D148" s="91">
        <v>5</v>
      </c>
      <c r="E148" s="50">
        <f>D148/$D$150</f>
        <v>1.5197568389057751E-2</v>
      </c>
      <c r="O148" s="20" t="s">
        <v>191</v>
      </c>
      <c r="R148" s="91">
        <v>0</v>
      </c>
      <c r="S148" s="118">
        <f t="shared" si="6"/>
        <v>0</v>
      </c>
      <c r="T148" s="126"/>
      <c r="U148" s="127"/>
    </row>
    <row r="149" spans="2:21" ht="19.5" customHeight="1" thickBot="1" x14ac:dyDescent="0.3">
      <c r="B149" s="20" t="s">
        <v>147</v>
      </c>
      <c r="C149" s="20"/>
      <c r="D149" s="91">
        <v>6</v>
      </c>
      <c r="E149" s="50">
        <f>D149/$D$150</f>
        <v>1.82370820668693E-2</v>
      </c>
      <c r="O149" s="20" t="s">
        <v>192</v>
      </c>
      <c r="R149" s="91">
        <v>0</v>
      </c>
      <c r="S149" s="118">
        <f t="shared" si="6"/>
        <v>0</v>
      </c>
      <c r="T149" s="126"/>
      <c r="U149" s="127"/>
    </row>
    <row r="150" spans="2:21" ht="19.5" customHeight="1" x14ac:dyDescent="0.25">
      <c r="B150" s="73" t="s">
        <v>69</v>
      </c>
      <c r="C150" s="73"/>
      <c r="D150" s="24">
        <f>SUM(D145:D149)</f>
        <v>329</v>
      </c>
      <c r="E150" s="25">
        <f>SUM(E145:E149)</f>
        <v>0.99999999999999989</v>
      </c>
      <c r="O150" s="20" t="s">
        <v>193</v>
      </c>
      <c r="R150" s="91">
        <v>0</v>
      </c>
      <c r="S150" s="118">
        <f t="shared" si="6"/>
        <v>0</v>
      </c>
      <c r="T150" s="126"/>
      <c r="U150" s="127"/>
    </row>
    <row r="151" spans="2:21" ht="19.5" customHeight="1" thickBot="1" x14ac:dyDescent="0.3">
      <c r="B151" s="132" t="s">
        <v>194</v>
      </c>
      <c r="C151" s="132"/>
      <c r="D151" s="132"/>
      <c r="E151" s="132"/>
      <c r="O151" s="20" t="s">
        <v>195</v>
      </c>
      <c r="R151" s="91">
        <v>1</v>
      </c>
      <c r="S151" s="118">
        <f t="shared" si="6"/>
        <v>2.9507229271171436E-4</v>
      </c>
      <c r="T151" s="126"/>
      <c r="U151" s="127"/>
    </row>
    <row r="152" spans="2:21" ht="19.5" customHeight="1" x14ac:dyDescent="0.25">
      <c r="B152" s="132"/>
      <c r="C152" s="132"/>
      <c r="D152" s="132"/>
      <c r="E152" s="132"/>
      <c r="O152" s="73" t="s">
        <v>69</v>
      </c>
      <c r="P152" s="73"/>
      <c r="Q152" s="73"/>
      <c r="R152" s="24">
        <f>SUM(R137:R151)</f>
        <v>3389</v>
      </c>
      <c r="S152" s="129">
        <f>SUM(S137:S151)</f>
        <v>1</v>
      </c>
      <c r="T152" s="126"/>
      <c r="U152" s="127"/>
    </row>
    <row r="153" spans="2:21" ht="19.5" customHeight="1" x14ac:dyDescent="0.25">
      <c r="B153" s="133" t="s">
        <v>196</v>
      </c>
      <c r="Q153" s="134"/>
      <c r="T153" s="126"/>
      <c r="U153" s="127"/>
    </row>
    <row r="154" spans="2:21" ht="19.5" customHeight="1" x14ac:dyDescent="0.25">
      <c r="Q154" s="134"/>
      <c r="T154" s="126"/>
      <c r="U154" s="127"/>
    </row>
    <row r="155" spans="2:21" ht="19.5" customHeight="1" x14ac:dyDescent="0.25">
      <c r="Q155" s="134"/>
      <c r="T155" s="126"/>
      <c r="U155" s="127"/>
    </row>
    <row r="156" spans="2:21" ht="19.5" customHeight="1" x14ac:dyDescent="0.25">
      <c r="Q156" s="134"/>
      <c r="T156" s="126"/>
      <c r="U156" s="127"/>
    </row>
    <row r="157" spans="2:21" ht="19.5" customHeight="1" x14ac:dyDescent="0.25"/>
    <row r="158" spans="2:21" ht="11.25" customHeight="1" x14ac:dyDescent="0.25">
      <c r="I158" s="135"/>
      <c r="J158" s="112"/>
      <c r="K158" s="136"/>
    </row>
    <row r="159" spans="2:21" ht="4.5" customHeight="1" x14ac:dyDescent="0.25"/>
    <row r="160" spans="2:21" ht="18.75" thickBot="1" x14ac:dyDescent="0.3">
      <c r="B160" s="137" t="s">
        <v>197</v>
      </c>
      <c r="C160" s="137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52"/>
    </row>
    <row r="162" spans="2:15" ht="42" customHeight="1" x14ac:dyDescent="0.25">
      <c r="B162" s="55"/>
      <c r="G162" s="139"/>
      <c r="H162" s="55"/>
    </row>
    <row r="163" spans="2:15" ht="31.5" customHeight="1" x14ac:dyDescent="0.25">
      <c r="B163" s="128" t="s">
        <v>198</v>
      </c>
      <c r="C163" s="128"/>
      <c r="D163" s="44" t="s">
        <v>4</v>
      </c>
      <c r="E163" s="45" t="s">
        <v>5</v>
      </c>
      <c r="G163" s="139"/>
      <c r="H163" s="128" t="s">
        <v>199</v>
      </c>
      <c r="I163" s="128"/>
      <c r="J163" s="10" t="s">
        <v>200</v>
      </c>
      <c r="K163" s="10" t="s">
        <v>201</v>
      </c>
      <c r="L163" s="10" t="s">
        <v>202</v>
      </c>
      <c r="M163" s="10" t="s">
        <v>203</v>
      </c>
      <c r="N163" s="10" t="s">
        <v>147</v>
      </c>
    </row>
    <row r="164" spans="2:15" ht="17.25" customHeight="1" x14ac:dyDescent="0.25">
      <c r="B164" s="18" t="s">
        <v>133</v>
      </c>
      <c r="C164" s="18"/>
      <c r="D164" s="140">
        <v>2334</v>
      </c>
      <c r="E164" s="50">
        <f>D164/$D$166</f>
        <v>0.68869873118914138</v>
      </c>
      <c r="G164" s="139"/>
      <c r="H164" s="128"/>
      <c r="I164" s="128"/>
      <c r="J164" s="12" t="s">
        <v>4</v>
      </c>
      <c r="K164" s="12" t="s">
        <v>4</v>
      </c>
      <c r="L164" s="12" t="s">
        <v>4</v>
      </c>
      <c r="M164" s="12" t="s">
        <v>4</v>
      </c>
      <c r="N164" s="12" t="s">
        <v>4</v>
      </c>
    </row>
    <row r="165" spans="2:15" ht="17.25" customHeight="1" thickBot="1" x14ac:dyDescent="0.3">
      <c r="B165" s="141" t="s">
        <v>135</v>
      </c>
      <c r="C165" s="141"/>
      <c r="D165" s="140">
        <v>1055</v>
      </c>
      <c r="E165" s="50">
        <f>D165/$D$166</f>
        <v>0.31130126881085868</v>
      </c>
      <c r="G165" s="139"/>
      <c r="H165" s="18" t="s">
        <v>204</v>
      </c>
      <c r="I165" s="18"/>
      <c r="J165" s="142">
        <v>76</v>
      </c>
      <c r="K165" s="142">
        <v>9</v>
      </c>
      <c r="L165" s="142">
        <v>0</v>
      </c>
      <c r="M165" s="142">
        <v>0</v>
      </c>
      <c r="N165" s="142">
        <v>0</v>
      </c>
    </row>
    <row r="166" spans="2:15" ht="17.25" customHeight="1" x14ac:dyDescent="0.25">
      <c r="B166" s="143" t="s">
        <v>69</v>
      </c>
      <c r="C166" s="143"/>
      <c r="D166" s="24">
        <f>SUM(D164:D165)</f>
        <v>3389</v>
      </c>
      <c r="E166" s="25">
        <v>1</v>
      </c>
      <c r="G166" s="139"/>
      <c r="H166" s="18" t="s">
        <v>186</v>
      </c>
      <c r="I166" s="18"/>
      <c r="J166" s="142">
        <v>1492</v>
      </c>
      <c r="K166" s="142">
        <v>627</v>
      </c>
      <c r="L166" s="142">
        <v>21</v>
      </c>
      <c r="M166" s="142">
        <v>68</v>
      </c>
      <c r="N166" s="142">
        <v>2</v>
      </c>
    </row>
    <row r="167" spans="2:15" ht="16.5" thickBot="1" x14ac:dyDescent="0.3">
      <c r="G167" s="139"/>
      <c r="H167" s="18" t="s">
        <v>205</v>
      </c>
      <c r="I167" s="18"/>
      <c r="J167" s="142">
        <v>3</v>
      </c>
      <c r="K167" s="142">
        <v>20</v>
      </c>
      <c r="L167" s="142">
        <v>0</v>
      </c>
      <c r="M167" s="142">
        <v>11</v>
      </c>
      <c r="N167" s="142">
        <v>5</v>
      </c>
    </row>
    <row r="168" spans="2:15" ht="17.25" customHeight="1" x14ac:dyDescent="0.25">
      <c r="G168" s="139"/>
      <c r="H168" s="144" t="s">
        <v>69</v>
      </c>
      <c r="I168" s="144"/>
      <c r="J168" s="24">
        <f>SUM(J165:J167)</f>
        <v>1571</v>
      </c>
      <c r="K168" s="24">
        <f>SUM(K165:K167)</f>
        <v>656</v>
      </c>
      <c r="L168" s="24">
        <f>SUM(L165:L167)</f>
        <v>21</v>
      </c>
      <c r="M168" s="24">
        <f>SUM(M165:M167)</f>
        <v>79</v>
      </c>
      <c r="N168" s="24">
        <f>SUM(N165:N167)</f>
        <v>7</v>
      </c>
      <c r="O168" s="90"/>
    </row>
    <row r="169" spans="2:15" ht="15.75" x14ac:dyDescent="0.25">
      <c r="D169" s="91"/>
      <c r="E169" s="90"/>
      <c r="F169" s="139"/>
      <c r="G169" s="139"/>
      <c r="H169" s="145"/>
      <c r="O169" s="90"/>
    </row>
    <row r="170" spans="2:15" ht="15" customHeight="1" x14ac:dyDescent="0.25">
      <c r="B170" s="54"/>
      <c r="C170" s="54"/>
      <c r="D170" s="54"/>
      <c r="E170" s="54"/>
      <c r="F170" s="139"/>
      <c r="G170" s="146"/>
      <c r="I170" s="90"/>
      <c r="J170" s="90"/>
    </row>
    <row r="171" spans="2:15" x14ac:dyDescent="0.25">
      <c r="B171" s="54"/>
      <c r="C171" s="54"/>
      <c r="D171" s="54"/>
      <c r="E171" s="54"/>
      <c r="F171" s="139"/>
      <c r="G171" s="146"/>
      <c r="I171" s="90"/>
    </row>
    <row r="172" spans="2:15" ht="15" customHeight="1" x14ac:dyDescent="0.25">
      <c r="F172" s="139"/>
      <c r="G172" s="139"/>
      <c r="I172" s="90"/>
    </row>
    <row r="173" spans="2:15" ht="19.5" customHeight="1" x14ac:dyDescent="0.25">
      <c r="B173" s="139"/>
      <c r="C173" s="139"/>
      <c r="D173" s="146"/>
      <c r="E173" s="139"/>
      <c r="F173" s="139"/>
      <c r="G173" s="139"/>
      <c r="I173" s="90"/>
    </row>
    <row r="174" spans="2:15" ht="15.75" customHeight="1" x14ac:dyDescent="0.25">
      <c r="B174" s="139"/>
      <c r="C174" s="139"/>
      <c r="D174" s="139"/>
      <c r="E174" s="139"/>
      <c r="F174" s="139"/>
      <c r="G174" s="139"/>
      <c r="I174" s="90"/>
    </row>
    <row r="175" spans="2:15" ht="18.75" customHeight="1" x14ac:dyDescent="0.25">
      <c r="B175" s="139"/>
      <c r="C175" s="139"/>
      <c r="D175" s="139"/>
      <c r="E175" s="139"/>
      <c r="F175" s="139"/>
      <c r="G175" s="139"/>
    </row>
    <row r="176" spans="2:15" ht="18.75" customHeight="1" x14ac:dyDescent="0.25">
      <c r="B176" s="139"/>
      <c r="C176" s="139"/>
      <c r="D176" s="139"/>
      <c r="E176" s="139"/>
      <c r="F176" s="139"/>
      <c r="G176" s="139"/>
    </row>
    <row r="177" spans="2:21" ht="18.75" customHeight="1" x14ac:dyDescent="0.25">
      <c r="B177" s="139"/>
      <c r="C177" s="139"/>
      <c r="D177" s="139"/>
      <c r="E177" s="139"/>
      <c r="F177" s="139"/>
      <c r="G177" s="139"/>
    </row>
    <row r="178" spans="2:21" x14ac:dyDescent="0.25">
      <c r="B178" s="139"/>
      <c r="C178" s="139"/>
      <c r="D178" s="139"/>
      <c r="E178" s="139"/>
      <c r="F178" s="139"/>
      <c r="G178" s="139"/>
    </row>
    <row r="179" spans="2:21" x14ac:dyDescent="0.25">
      <c r="F179" s="139"/>
      <c r="G179" s="139"/>
    </row>
    <row r="180" spans="2:21" x14ac:dyDescent="0.25">
      <c r="F180" s="139"/>
      <c r="G180" s="139"/>
    </row>
    <row r="181" spans="2:21" x14ac:dyDescent="0.25">
      <c r="F181" s="139"/>
      <c r="G181" s="139"/>
    </row>
    <row r="182" spans="2:21" ht="18" hidden="1" customHeight="1" thickBot="1" x14ac:dyDescent="0.3">
      <c r="B182" s="137" t="s">
        <v>206</v>
      </c>
      <c r="C182" s="137"/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52"/>
    </row>
    <row r="183" spans="2:21" ht="19.5" hidden="1" customHeight="1" x14ac:dyDescent="0.25"/>
    <row r="184" spans="2:21" ht="28.5" hidden="1" customHeight="1" x14ac:dyDescent="0.25">
      <c r="B184" s="54"/>
      <c r="C184" s="54"/>
      <c r="D184" s="54"/>
      <c r="G184" s="54"/>
      <c r="H184" s="54"/>
      <c r="I184" s="54"/>
      <c r="J184" s="54"/>
      <c r="K184" s="54"/>
      <c r="L184" s="54"/>
    </row>
    <row r="185" spans="2:21" ht="15.75" hidden="1" customHeight="1" x14ac:dyDescent="0.25">
      <c r="B185" s="54"/>
      <c r="C185" s="54"/>
      <c r="D185" s="54"/>
      <c r="G185" s="54"/>
      <c r="H185" s="54"/>
      <c r="I185" s="54"/>
      <c r="J185" s="54"/>
      <c r="K185" s="54"/>
      <c r="L185" s="54"/>
    </row>
    <row r="186" spans="2:21" ht="18" hidden="1" customHeight="1" x14ac:dyDescent="0.25">
      <c r="B186" s="43" t="s">
        <v>207</v>
      </c>
      <c r="C186" s="43"/>
      <c r="D186" s="44" t="s">
        <v>4</v>
      </c>
      <c r="E186" s="45" t="s">
        <v>5</v>
      </c>
      <c r="G186" s="43" t="s">
        <v>208</v>
      </c>
      <c r="H186" s="147"/>
      <c r="I186" s="147"/>
      <c r="J186" s="147"/>
      <c r="K186" s="12" t="s">
        <v>4</v>
      </c>
      <c r="L186" s="105" t="s">
        <v>5</v>
      </c>
    </row>
    <row r="187" spans="2:21" ht="20.25" hidden="1" customHeight="1" x14ac:dyDescent="0.25">
      <c r="B187" s="20" t="s">
        <v>133</v>
      </c>
      <c r="D187" s="91">
        <v>903</v>
      </c>
      <c r="E187" s="50">
        <f>D187/$D$190</f>
        <v>0.5882736156351791</v>
      </c>
      <c r="G187" s="20" t="s">
        <v>209</v>
      </c>
      <c r="K187" s="116">
        <v>166</v>
      </c>
      <c r="L187" s="50">
        <f t="shared" ref="L187:L197" si="7">+K187/$K$198</f>
        <v>0.26265822784810128</v>
      </c>
    </row>
    <row r="188" spans="2:21" ht="20.25" hidden="1" customHeight="1" x14ac:dyDescent="0.25">
      <c r="B188" s="20" t="s">
        <v>135</v>
      </c>
      <c r="D188" s="91">
        <v>632</v>
      </c>
      <c r="E188" s="50">
        <f>D188/$D$190</f>
        <v>0.41172638436482084</v>
      </c>
      <c r="G188" s="20" t="s">
        <v>210</v>
      </c>
      <c r="H188" s="134"/>
      <c r="K188" s="116">
        <v>252</v>
      </c>
      <c r="L188" s="50">
        <f t="shared" si="7"/>
        <v>0.39873417721518989</v>
      </c>
    </row>
    <row r="189" spans="2:21" ht="20.25" hidden="1" customHeight="1" thickBot="1" x14ac:dyDescent="0.3">
      <c r="B189" s="148" t="s">
        <v>211</v>
      </c>
      <c r="C189" s="148"/>
      <c r="D189" s="149">
        <v>0</v>
      </c>
      <c r="E189" s="150">
        <f>D189/$D$190</f>
        <v>0</v>
      </c>
      <c r="G189" s="20" t="s">
        <v>212</v>
      </c>
      <c r="H189" s="134"/>
      <c r="K189" s="116">
        <v>27</v>
      </c>
      <c r="L189" s="50">
        <f t="shared" si="7"/>
        <v>4.2721518987341771E-2</v>
      </c>
    </row>
    <row r="190" spans="2:21" ht="20.25" hidden="1" customHeight="1" x14ac:dyDescent="0.25">
      <c r="B190" s="151" t="s">
        <v>69</v>
      </c>
      <c r="C190" s="151"/>
      <c r="D190" s="152">
        <f>SUM(D187:D189)</f>
        <v>1535</v>
      </c>
      <c r="E190" s="153">
        <v>1</v>
      </c>
      <c r="G190" s="20" t="s">
        <v>213</v>
      </c>
      <c r="H190" s="134"/>
      <c r="K190" s="116">
        <v>25</v>
      </c>
      <c r="L190" s="50">
        <f t="shared" si="7"/>
        <v>3.9556962025316458E-2</v>
      </c>
    </row>
    <row r="191" spans="2:21" ht="20.25" hidden="1" customHeight="1" x14ac:dyDescent="0.25">
      <c r="G191" s="20" t="s">
        <v>214</v>
      </c>
      <c r="H191" s="134"/>
      <c r="K191" s="116">
        <v>14</v>
      </c>
      <c r="L191" s="50">
        <f t="shared" si="7"/>
        <v>2.2151898734177215E-2</v>
      </c>
    </row>
    <row r="192" spans="2:21" ht="20.25" hidden="1" customHeight="1" x14ac:dyDescent="0.25">
      <c r="G192" s="20" t="s">
        <v>215</v>
      </c>
      <c r="H192" s="134"/>
      <c r="K192" s="116">
        <v>12</v>
      </c>
      <c r="L192" s="50">
        <f t="shared" si="7"/>
        <v>1.8987341772151899E-2</v>
      </c>
    </row>
    <row r="193" spans="2:21" ht="20.25" hidden="1" customHeight="1" x14ac:dyDescent="0.25">
      <c r="B193" s="56"/>
      <c r="G193" s="20" t="s">
        <v>216</v>
      </c>
      <c r="H193" s="134"/>
      <c r="K193" s="116">
        <v>12</v>
      </c>
      <c r="L193" s="50">
        <f t="shared" si="7"/>
        <v>1.8987341772151899E-2</v>
      </c>
    </row>
    <row r="194" spans="2:21" ht="20.25" hidden="1" customHeight="1" x14ac:dyDescent="0.25">
      <c r="B194" s="154"/>
      <c r="C194" s="154"/>
      <c r="D194" s="154"/>
      <c r="E194" s="124"/>
      <c r="G194" s="20" t="s">
        <v>217</v>
      </c>
      <c r="H194" s="134"/>
      <c r="K194" s="116">
        <v>104</v>
      </c>
      <c r="L194" s="50">
        <f t="shared" si="7"/>
        <v>0.16455696202531644</v>
      </c>
    </row>
    <row r="195" spans="2:21" ht="20.25" hidden="1" customHeight="1" x14ac:dyDescent="0.25">
      <c r="B195" s="155"/>
      <c r="C195" s="155"/>
      <c r="D195" s="155"/>
      <c r="E195" s="156"/>
      <c r="G195" s="20" t="s">
        <v>218</v>
      </c>
      <c r="H195" s="134"/>
      <c r="K195" s="116">
        <v>2</v>
      </c>
      <c r="L195" s="50">
        <f t="shared" si="7"/>
        <v>3.1645569620253164E-3</v>
      </c>
    </row>
    <row r="196" spans="2:21" ht="20.25" hidden="1" customHeight="1" x14ac:dyDescent="0.25">
      <c r="B196" s="155"/>
      <c r="C196" s="155"/>
      <c r="D196" s="155"/>
      <c r="E196" s="156"/>
      <c r="G196" s="20" t="s">
        <v>147</v>
      </c>
      <c r="H196" s="134"/>
      <c r="K196" s="116">
        <v>18</v>
      </c>
      <c r="L196" s="50">
        <f t="shared" si="7"/>
        <v>2.8481012658227847E-2</v>
      </c>
    </row>
    <row r="197" spans="2:21" ht="20.25" hidden="1" customHeight="1" thickBot="1" x14ac:dyDescent="0.3">
      <c r="B197" s="155"/>
      <c r="C197" s="155"/>
      <c r="D197" s="155"/>
      <c r="E197" s="156"/>
      <c r="G197" s="148" t="s">
        <v>211</v>
      </c>
      <c r="H197" s="157"/>
      <c r="I197" s="157"/>
      <c r="J197" s="157"/>
      <c r="K197" s="149">
        <v>0</v>
      </c>
      <c r="L197" s="150">
        <f t="shared" si="7"/>
        <v>0</v>
      </c>
    </row>
    <row r="198" spans="2:21" ht="18" hidden="1" customHeight="1" x14ac:dyDescent="0.25">
      <c r="B198" s="155"/>
      <c r="C198" s="155"/>
      <c r="D198" s="155"/>
      <c r="E198" s="156"/>
      <c r="G198" s="151" t="s">
        <v>69</v>
      </c>
      <c r="H198" s="158"/>
      <c r="I198" s="158"/>
      <c r="J198" s="158"/>
      <c r="K198" s="152">
        <f>SUM(K187:K197)</f>
        <v>632</v>
      </c>
      <c r="L198" s="153">
        <v>1</v>
      </c>
    </row>
    <row r="199" spans="2:21" ht="16.5" hidden="1" customHeight="1" x14ac:dyDescent="0.25">
      <c r="B199" s="155"/>
      <c r="C199" s="155"/>
      <c r="D199" s="155"/>
      <c r="E199" s="156"/>
      <c r="F199" s="127"/>
    </row>
    <row r="200" spans="2:21" ht="18" hidden="1" customHeight="1" thickBot="1" x14ac:dyDescent="0.3">
      <c r="B200" s="137" t="s">
        <v>219</v>
      </c>
      <c r="C200" s="137"/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52"/>
    </row>
    <row r="201" spans="2:21" ht="17.45" hidden="1" customHeight="1" x14ac:dyDescent="0.25">
      <c r="B201" s="159"/>
      <c r="C201" s="159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</row>
    <row r="202" spans="2:21" ht="14.45" hidden="1" customHeight="1" x14ac:dyDescent="0.25">
      <c r="B202" s="54"/>
      <c r="C202" s="54"/>
      <c r="D202" s="54"/>
      <c r="E202" s="54"/>
      <c r="F202" s="54"/>
    </row>
    <row r="203" spans="2:21" ht="25.5" hidden="1" customHeight="1" x14ac:dyDescent="0.25">
      <c r="B203" s="54"/>
      <c r="C203" s="54"/>
      <c r="D203" s="54"/>
      <c r="E203" s="54"/>
      <c r="F203" s="54"/>
    </row>
    <row r="204" spans="2:21" ht="18" hidden="1" customHeight="1" x14ac:dyDescent="0.25">
      <c r="B204" s="54"/>
      <c r="C204" s="54"/>
      <c r="D204" s="54"/>
      <c r="E204" s="54"/>
      <c r="F204" s="54"/>
      <c r="I204" s="55"/>
      <c r="N204" s="55"/>
    </row>
    <row r="205" spans="2:21" ht="21" hidden="1" customHeight="1" x14ac:dyDescent="0.25">
      <c r="B205" s="103" t="s">
        <v>220</v>
      </c>
      <c r="C205" s="103"/>
      <c r="D205" s="103"/>
      <c r="E205" s="12" t="s">
        <v>4</v>
      </c>
      <c r="F205" s="13" t="s">
        <v>5</v>
      </c>
      <c r="I205" s="11" t="s">
        <v>221</v>
      </c>
      <c r="J205" s="11"/>
      <c r="K205" s="12" t="s">
        <v>4</v>
      </c>
      <c r="L205" s="13" t="s">
        <v>5</v>
      </c>
      <c r="N205" s="43" t="s">
        <v>222</v>
      </c>
      <c r="O205" s="160"/>
      <c r="P205" s="12" t="s">
        <v>4</v>
      </c>
      <c r="Q205" s="13" t="s">
        <v>5</v>
      </c>
    </row>
    <row r="206" spans="2:21" ht="21" hidden="1" customHeight="1" x14ac:dyDescent="0.25">
      <c r="B206" s="20" t="s">
        <v>133</v>
      </c>
      <c r="C206" s="32"/>
      <c r="D206" s="32"/>
      <c r="E206" s="91">
        <v>419</v>
      </c>
      <c r="F206" s="50">
        <f>+E206/$E$209</f>
        <v>0.27296416938110751</v>
      </c>
      <c r="I206" s="21" t="s">
        <v>223</v>
      </c>
      <c r="J206" s="20"/>
      <c r="K206" s="68">
        <v>418</v>
      </c>
      <c r="L206" s="50">
        <f>K206/$K$210</f>
        <v>0.27231270358306187</v>
      </c>
      <c r="N206" s="20" t="s">
        <v>133</v>
      </c>
      <c r="P206" s="91">
        <v>432</v>
      </c>
      <c r="Q206" s="50">
        <f>+P206/$P$209</f>
        <v>0.28143322475570032</v>
      </c>
    </row>
    <row r="207" spans="2:21" ht="21" hidden="1" customHeight="1" x14ac:dyDescent="0.25">
      <c r="B207" s="20" t="s">
        <v>135</v>
      </c>
      <c r="C207" s="32"/>
      <c r="D207" s="32"/>
      <c r="E207" s="91">
        <v>1116</v>
      </c>
      <c r="F207" s="50">
        <f>+E207/$E$209</f>
        <v>0.72703583061889254</v>
      </c>
      <c r="I207" s="21" t="s">
        <v>224</v>
      </c>
      <c r="J207" s="20"/>
      <c r="K207" s="68">
        <v>995</v>
      </c>
      <c r="L207" s="50">
        <f>K207/$K$210</f>
        <v>0.64820846905537455</v>
      </c>
      <c r="N207" s="20" t="s">
        <v>135</v>
      </c>
      <c r="P207" s="91">
        <v>1103</v>
      </c>
      <c r="Q207" s="50">
        <f>+P207/$P$209</f>
        <v>0.71856677524429968</v>
      </c>
    </row>
    <row r="208" spans="2:21" ht="21" hidden="1" customHeight="1" thickBot="1" x14ac:dyDescent="0.3">
      <c r="B208" s="148" t="s">
        <v>211</v>
      </c>
      <c r="C208" s="161"/>
      <c r="D208" s="161"/>
      <c r="E208" s="149">
        <v>0</v>
      </c>
      <c r="F208" s="150">
        <f>+E208/$E$209</f>
        <v>0</v>
      </c>
      <c r="I208" s="21" t="s">
        <v>225</v>
      </c>
      <c r="J208" s="32"/>
      <c r="K208" s="116">
        <v>122</v>
      </c>
      <c r="L208" s="50">
        <f>K208/$K$210</f>
        <v>7.9478827361563517E-2</v>
      </c>
      <c r="N208" s="148" t="s">
        <v>211</v>
      </c>
      <c r="O208" s="157"/>
      <c r="P208" s="149">
        <v>0</v>
      </c>
      <c r="Q208" s="150">
        <f>+P208/$P$209</f>
        <v>0</v>
      </c>
    </row>
    <row r="209" spans="2:20" ht="21" hidden="1" customHeight="1" thickBot="1" x14ac:dyDescent="0.3">
      <c r="B209" s="151" t="s">
        <v>69</v>
      </c>
      <c r="C209" s="162"/>
      <c r="D209" s="162"/>
      <c r="E209" s="152">
        <f>SUM(E206:E208)</f>
        <v>1535</v>
      </c>
      <c r="F209" s="153">
        <v>1</v>
      </c>
      <c r="I209" s="148" t="s">
        <v>211</v>
      </c>
      <c r="J209" s="148"/>
      <c r="K209" s="163"/>
      <c r="L209" s="150">
        <f>K209/$K$210</f>
        <v>0</v>
      </c>
      <c r="N209" s="151" t="s">
        <v>69</v>
      </c>
      <c r="O209" s="164"/>
      <c r="P209" s="152">
        <f>SUM(P206:P208)</f>
        <v>1535</v>
      </c>
      <c r="Q209" s="153">
        <v>1</v>
      </c>
    </row>
    <row r="210" spans="2:20" ht="21" hidden="1" customHeight="1" x14ac:dyDescent="0.25">
      <c r="I210" s="165" t="s">
        <v>69</v>
      </c>
      <c r="J210" s="165"/>
      <c r="K210" s="152">
        <f>SUM(K206:K209)</f>
        <v>1535</v>
      </c>
      <c r="L210" s="153">
        <v>1</v>
      </c>
      <c r="P210" s="166"/>
    </row>
    <row r="211" spans="2:20" ht="14.45" hidden="1" customHeight="1" x14ac:dyDescent="0.25">
      <c r="P211" s="166"/>
    </row>
    <row r="212" spans="2:20" ht="15" hidden="1" customHeight="1" x14ac:dyDescent="0.25">
      <c r="N212" s="167"/>
      <c r="O212" s="167"/>
      <c r="P212" s="167"/>
      <c r="Q212" s="167"/>
      <c r="R212" s="167"/>
      <c r="S212" s="167"/>
      <c r="T212" s="167"/>
    </row>
    <row r="213" spans="2:20" ht="14.45" hidden="1" customHeight="1" x14ac:dyDescent="0.25">
      <c r="B213" s="55"/>
      <c r="N213" s="167"/>
      <c r="O213" s="167"/>
      <c r="P213" s="167"/>
      <c r="Q213" s="167"/>
      <c r="R213" s="167"/>
      <c r="S213" s="167"/>
      <c r="T213" s="167"/>
    </row>
    <row r="214" spans="2:20" ht="18.75" hidden="1" customHeight="1" x14ac:dyDescent="0.25">
      <c r="B214" s="11" t="s">
        <v>226</v>
      </c>
      <c r="C214" s="11"/>
      <c r="D214" s="11"/>
      <c r="E214" s="12" t="s">
        <v>4</v>
      </c>
      <c r="F214" s="13" t="s">
        <v>5</v>
      </c>
      <c r="N214" s="11" t="s">
        <v>227</v>
      </c>
      <c r="O214" s="11"/>
      <c r="P214" s="11"/>
      <c r="Q214" s="11"/>
      <c r="R214" s="12" t="s">
        <v>4</v>
      </c>
      <c r="S214" s="12"/>
      <c r="T214" s="168" t="s">
        <v>5</v>
      </c>
    </row>
    <row r="215" spans="2:20" ht="18.75" hidden="1" customHeight="1" x14ac:dyDescent="0.25">
      <c r="B215" s="125" t="s">
        <v>228</v>
      </c>
      <c r="C215" s="125"/>
      <c r="D215" s="125"/>
      <c r="E215" s="169">
        <v>319</v>
      </c>
      <c r="F215" s="170">
        <f>+E215/$E$221</f>
        <v>0.20781758957654722</v>
      </c>
      <c r="N215" s="20" t="s">
        <v>229</v>
      </c>
      <c r="O215" s="32"/>
      <c r="P215" s="32"/>
      <c r="Q215" s="32"/>
      <c r="R215" s="68">
        <v>25</v>
      </c>
      <c r="S215" s="68"/>
      <c r="T215" s="50">
        <f t="shared" ref="T215:T220" si="8">+R215/$R$221</f>
        <v>2.2665457842248413E-2</v>
      </c>
    </row>
    <row r="216" spans="2:20" ht="18.75" hidden="1" customHeight="1" x14ac:dyDescent="0.25">
      <c r="B216" s="125"/>
      <c r="C216" s="125"/>
      <c r="D216" s="125"/>
      <c r="E216" s="169"/>
      <c r="F216" s="170"/>
      <c r="H216" s="56"/>
      <c r="N216" s="20" t="s">
        <v>230</v>
      </c>
      <c r="O216" s="20"/>
      <c r="P216" s="32"/>
      <c r="Q216" s="32"/>
      <c r="R216" s="68">
        <v>345</v>
      </c>
      <c r="S216" s="68"/>
      <c r="T216" s="50">
        <f t="shared" si="8"/>
        <v>0.31278331822302813</v>
      </c>
    </row>
    <row r="217" spans="2:20" ht="18.75" hidden="1" customHeight="1" x14ac:dyDescent="0.25">
      <c r="B217" s="125" t="s">
        <v>231</v>
      </c>
      <c r="C217" s="125"/>
      <c r="D217" s="125"/>
      <c r="E217" s="169">
        <v>916</v>
      </c>
      <c r="F217" s="170">
        <f>+E217/$E$221</f>
        <v>0.59674267100977196</v>
      </c>
      <c r="H217" s="171"/>
      <c r="I217" s="171"/>
      <c r="J217" s="171"/>
      <c r="K217" s="171"/>
      <c r="L217" s="124"/>
      <c r="M217" s="124"/>
      <c r="N217" s="20" t="s">
        <v>232</v>
      </c>
      <c r="O217" s="20"/>
      <c r="P217" s="32"/>
      <c r="Q217" s="32"/>
      <c r="R217" s="68">
        <v>444</v>
      </c>
      <c r="S217" s="68"/>
      <c r="T217" s="50">
        <f t="shared" si="8"/>
        <v>0.40253853127833183</v>
      </c>
    </row>
    <row r="218" spans="2:20" ht="18.75" hidden="1" customHeight="1" x14ac:dyDescent="0.25">
      <c r="B218" s="125"/>
      <c r="C218" s="125"/>
      <c r="D218" s="125"/>
      <c r="E218" s="169"/>
      <c r="F218" s="170"/>
      <c r="H218" s="155"/>
      <c r="I218" s="155"/>
      <c r="J218" s="155"/>
      <c r="K218" s="155"/>
      <c r="L218" s="156"/>
      <c r="M218" s="172"/>
      <c r="N218" s="20" t="s">
        <v>233</v>
      </c>
      <c r="O218" s="20"/>
      <c r="P218" s="32"/>
      <c r="Q218" s="32"/>
      <c r="R218" s="68">
        <v>17</v>
      </c>
      <c r="S218" s="68"/>
      <c r="T218" s="50">
        <f t="shared" si="8"/>
        <v>1.5412511332728921E-2</v>
      </c>
    </row>
    <row r="219" spans="2:20" ht="18.75" hidden="1" customHeight="1" x14ac:dyDescent="0.25">
      <c r="B219" s="5" t="s">
        <v>234</v>
      </c>
      <c r="C219" s="5"/>
      <c r="D219" s="5"/>
      <c r="E219" s="68">
        <v>300</v>
      </c>
      <c r="F219" s="50">
        <f>+E219/$E$221</f>
        <v>0.19543973941368079</v>
      </c>
      <c r="H219" s="155"/>
      <c r="I219" s="155"/>
      <c r="J219" s="155"/>
      <c r="K219" s="155"/>
      <c r="L219" s="156"/>
      <c r="M219" s="172"/>
      <c r="N219" s="20" t="s">
        <v>147</v>
      </c>
      <c r="O219" s="20"/>
      <c r="P219" s="32"/>
      <c r="Q219" s="32"/>
      <c r="R219" s="68">
        <v>272</v>
      </c>
      <c r="S219" s="68"/>
      <c r="T219" s="50">
        <f t="shared" si="8"/>
        <v>0.24660018132366274</v>
      </c>
    </row>
    <row r="220" spans="2:20" ht="18.75" hidden="1" customHeight="1" thickBot="1" x14ac:dyDescent="0.3">
      <c r="B220" s="173" t="s">
        <v>211</v>
      </c>
      <c r="C220" s="173"/>
      <c r="D220" s="173"/>
      <c r="E220" s="163">
        <v>0</v>
      </c>
      <c r="F220" s="150">
        <f>+E220/$E$221</f>
        <v>0</v>
      </c>
      <c r="H220" s="155"/>
      <c r="I220" s="155"/>
      <c r="J220" s="155"/>
      <c r="K220" s="155"/>
      <c r="L220" s="156"/>
      <c r="M220" s="172"/>
      <c r="N220" s="148" t="s">
        <v>211</v>
      </c>
      <c r="O220" s="161"/>
      <c r="P220" s="161"/>
      <c r="Q220" s="161"/>
      <c r="R220" s="163">
        <v>0</v>
      </c>
      <c r="S220" s="163"/>
      <c r="T220" s="150">
        <f t="shared" si="8"/>
        <v>0</v>
      </c>
    </row>
    <row r="221" spans="2:20" ht="18.75" hidden="1" customHeight="1" x14ac:dyDescent="0.25">
      <c r="B221" s="151" t="s">
        <v>69</v>
      </c>
      <c r="C221" s="151"/>
      <c r="D221" s="151"/>
      <c r="E221" s="152">
        <f>SUM(E215:E220)</f>
        <v>1535</v>
      </c>
      <c r="F221" s="153">
        <v>0.99999999999999989</v>
      </c>
      <c r="H221" s="155"/>
      <c r="I221" s="155"/>
      <c r="J221" s="155"/>
      <c r="K221" s="155"/>
      <c r="L221" s="156"/>
      <c r="M221" s="172"/>
      <c r="N221" s="151" t="s">
        <v>69</v>
      </c>
      <c r="O221" s="162"/>
      <c r="P221" s="162"/>
      <c r="Q221" s="162"/>
      <c r="R221" s="152">
        <f>SUM(R215:R220)</f>
        <v>1103</v>
      </c>
      <c r="S221" s="152"/>
      <c r="T221" s="153">
        <v>1</v>
      </c>
    </row>
    <row r="222" spans="2:20" ht="17.25" hidden="1" customHeight="1" x14ac:dyDescent="0.25">
      <c r="H222" s="154"/>
      <c r="I222" s="154"/>
      <c r="J222" s="154"/>
      <c r="K222" s="154"/>
      <c r="L222" s="174"/>
      <c r="M222" s="175"/>
      <c r="N222" s="134"/>
      <c r="O222" s="134"/>
      <c r="R222" s="156"/>
      <c r="S222" s="156"/>
      <c r="T222" s="127"/>
    </row>
    <row r="223" spans="2:20" ht="14.45" hidden="1" customHeight="1" x14ac:dyDescent="0.25">
      <c r="N223" s="134"/>
      <c r="O223" s="134"/>
      <c r="R223" s="156"/>
      <c r="S223" s="156"/>
      <c r="T223" s="127"/>
    </row>
    <row r="224" spans="2:20" ht="6.75" hidden="1" customHeight="1" x14ac:dyDescent="0.25"/>
    <row r="225" spans="2:21" ht="36.75" hidden="1" customHeight="1" thickBot="1" x14ac:dyDescent="0.3">
      <c r="B225" s="159"/>
      <c r="C225" s="159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138"/>
    </row>
    <row r="226" spans="2:21" ht="21" hidden="1" customHeight="1" x14ac:dyDescent="0.25"/>
    <row r="227" spans="2:21" ht="35.25" hidden="1" customHeight="1" x14ac:dyDescent="0.25"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7"/>
      <c r="P227" s="178"/>
      <c r="Q227" s="178"/>
      <c r="R227" s="178"/>
      <c r="S227" s="178"/>
      <c r="T227" s="178"/>
      <c r="U227" s="178"/>
    </row>
    <row r="228" spans="2:21" ht="32.25" hidden="1" customHeight="1" x14ac:dyDescent="0.25">
      <c r="B228" s="61" t="s">
        <v>235</v>
      </c>
      <c r="C228" s="179"/>
      <c r="D228" s="180"/>
      <c r="E228" s="181" t="s">
        <v>69</v>
      </c>
      <c r="F228" s="128" t="s">
        <v>236</v>
      </c>
      <c r="G228" s="128"/>
      <c r="H228" s="128"/>
      <c r="I228" s="128"/>
      <c r="J228" s="128" t="s">
        <v>237</v>
      </c>
      <c r="K228" s="128"/>
      <c r="L228" s="128"/>
      <c r="M228" s="128"/>
      <c r="N228" s="177"/>
      <c r="O228" s="43" t="s">
        <v>238</v>
      </c>
      <c r="P228" s="179"/>
      <c r="Q228" s="179"/>
      <c r="R228" s="182" t="s">
        <v>4</v>
      </c>
      <c r="S228" s="182"/>
      <c r="T228" s="168" t="s">
        <v>5</v>
      </c>
      <c r="U228" s="178"/>
    </row>
    <row r="229" spans="2:21" ht="15.6" hidden="1" customHeight="1" x14ac:dyDescent="0.25">
      <c r="B229" s="61"/>
      <c r="C229" s="63"/>
      <c r="D229" s="183"/>
      <c r="E229" s="181"/>
      <c r="F229" s="184" t="s">
        <v>4</v>
      </c>
      <c r="G229" s="184"/>
      <c r="H229" s="185" t="s">
        <v>5</v>
      </c>
      <c r="I229" s="185"/>
      <c r="J229" s="184" t="s">
        <v>4</v>
      </c>
      <c r="K229" s="184"/>
      <c r="L229" s="185" t="s">
        <v>5</v>
      </c>
      <c r="M229" s="185"/>
      <c r="N229" s="186"/>
      <c r="O229" s="125" t="s">
        <v>239</v>
      </c>
      <c r="P229" s="125"/>
      <c r="Q229" s="125"/>
    </row>
    <row r="230" spans="2:21" ht="20.25" hidden="1" customHeight="1" x14ac:dyDescent="0.25">
      <c r="B230" s="20" t="s">
        <v>240</v>
      </c>
      <c r="C230" s="20"/>
      <c r="D230" s="69"/>
      <c r="E230" s="187">
        <f>+SUM(F230+J230)</f>
        <v>840</v>
      </c>
      <c r="F230" s="169">
        <v>726</v>
      </c>
      <c r="G230" s="169"/>
      <c r="H230" s="170">
        <f>+F230/$F$235</f>
        <v>0.5854838709677419</v>
      </c>
      <c r="I230" s="170"/>
      <c r="J230" s="169">
        <v>114</v>
      </c>
      <c r="K230" s="169"/>
      <c r="L230" s="170">
        <f>+J230/$J$235</f>
        <v>0.38644067796610171</v>
      </c>
      <c r="M230" s="170"/>
      <c r="N230" s="188"/>
      <c r="O230" s="125"/>
      <c r="P230" s="125"/>
      <c r="Q230" s="125"/>
      <c r="R230" s="68">
        <v>890</v>
      </c>
      <c r="S230" s="68"/>
      <c r="T230" s="50">
        <f>+R230/R233</f>
        <v>0.77458659704090516</v>
      </c>
    </row>
    <row r="231" spans="2:21" ht="20.25" hidden="1" customHeight="1" x14ac:dyDescent="0.25">
      <c r="B231" s="20" t="s">
        <v>241</v>
      </c>
      <c r="C231" s="20"/>
      <c r="D231" s="69"/>
      <c r="E231" s="187">
        <f>+SUM(F231+J231)</f>
        <v>227</v>
      </c>
      <c r="F231" s="169">
        <v>201</v>
      </c>
      <c r="G231" s="169"/>
      <c r="H231" s="170">
        <f>+F231/$F$235</f>
        <v>0.1620967741935484</v>
      </c>
      <c r="I231" s="170"/>
      <c r="J231" s="169">
        <v>26</v>
      </c>
      <c r="K231" s="169"/>
      <c r="L231" s="170">
        <f>+J231/$J$235</f>
        <v>8.8135593220338981E-2</v>
      </c>
      <c r="M231" s="170"/>
      <c r="N231" s="188"/>
      <c r="O231" s="125"/>
      <c r="P231" s="125"/>
      <c r="Q231" s="125"/>
      <c r="R231" s="68"/>
      <c r="S231" s="68"/>
      <c r="T231" s="50"/>
    </row>
    <row r="232" spans="2:21" ht="20.25" hidden="1" customHeight="1" thickBot="1" x14ac:dyDescent="0.3">
      <c r="B232" s="20" t="s">
        <v>242</v>
      </c>
      <c r="C232" s="20"/>
      <c r="D232" s="69" t="s">
        <v>243</v>
      </c>
      <c r="E232" s="187">
        <f>+SUM(F232+J232)</f>
        <v>349</v>
      </c>
      <c r="F232" s="169">
        <v>313</v>
      </c>
      <c r="G232" s="169"/>
      <c r="H232" s="170">
        <f>+F232/$F$235</f>
        <v>0.2524193548387097</v>
      </c>
      <c r="I232" s="170"/>
      <c r="J232" s="169">
        <v>36</v>
      </c>
      <c r="K232" s="169"/>
      <c r="L232" s="170">
        <f>+J232/$J$235</f>
        <v>0.12203389830508475</v>
      </c>
      <c r="M232" s="170"/>
      <c r="N232" s="188"/>
      <c r="O232" s="148" t="s">
        <v>244</v>
      </c>
      <c r="P232" s="161"/>
      <c r="Q232" s="161"/>
      <c r="R232" s="163">
        <v>259</v>
      </c>
      <c r="S232" s="163"/>
      <c r="T232" s="150">
        <f>+R232/R233</f>
        <v>0.22541340295909487</v>
      </c>
    </row>
    <row r="233" spans="2:21" ht="20.25" hidden="1" customHeight="1" x14ac:dyDescent="0.25">
      <c r="B233" s="189" t="s">
        <v>245</v>
      </c>
      <c r="C233" s="189"/>
      <c r="D233" s="190"/>
      <c r="E233" s="191">
        <f>+SUM(F233+J233)</f>
        <v>119</v>
      </c>
      <c r="F233" s="169"/>
      <c r="G233" s="169"/>
      <c r="H233" s="170"/>
      <c r="I233" s="170"/>
      <c r="J233" s="192">
        <v>119</v>
      </c>
      <c r="K233" s="192"/>
      <c r="L233" s="193">
        <f>+J233/$J$235</f>
        <v>0.4033898305084746</v>
      </c>
      <c r="M233" s="193"/>
      <c r="N233" s="194"/>
      <c r="O233" s="151" t="s">
        <v>69</v>
      </c>
      <c r="P233" s="162"/>
      <c r="Q233" s="162"/>
      <c r="R233" s="152">
        <f>SUM(R230:R232)</f>
        <v>1149</v>
      </c>
      <c r="S233" s="152"/>
      <c r="T233" s="153">
        <v>1</v>
      </c>
    </row>
    <row r="234" spans="2:21" ht="20.25" hidden="1" customHeight="1" thickBot="1" x14ac:dyDescent="0.3">
      <c r="B234" s="195" t="s">
        <v>246</v>
      </c>
      <c r="C234" s="195"/>
      <c r="D234" s="195"/>
      <c r="E234" s="196"/>
      <c r="F234" s="163"/>
      <c r="G234" s="163"/>
      <c r="H234" s="150"/>
      <c r="I234" s="150"/>
      <c r="J234" s="163"/>
      <c r="K234" s="163"/>
      <c r="L234" s="150"/>
      <c r="M234" s="150"/>
      <c r="N234" s="194"/>
      <c r="O234" s="197" t="s">
        <v>247</v>
      </c>
      <c r="P234" s="197"/>
      <c r="Q234" s="197"/>
      <c r="R234" s="197"/>
      <c r="S234" s="197"/>
      <c r="T234" s="197"/>
      <c r="U234" s="175"/>
    </row>
    <row r="235" spans="2:21" ht="20.25" hidden="1" customHeight="1" x14ac:dyDescent="0.25">
      <c r="B235" s="151" t="s">
        <v>69</v>
      </c>
      <c r="C235" s="198"/>
      <c r="D235" s="198"/>
      <c r="E235" s="199">
        <f>SUM(E230:E233)</f>
        <v>1535</v>
      </c>
      <c r="F235" s="200">
        <f>SUM(F230:F233)</f>
        <v>1240</v>
      </c>
      <c r="G235" s="200"/>
      <c r="H235" s="201">
        <v>1</v>
      </c>
      <c r="I235" s="201"/>
      <c r="J235" s="202">
        <f>SUM(J230:J233)</f>
        <v>295</v>
      </c>
      <c r="K235" s="202"/>
      <c r="L235" s="201">
        <v>1</v>
      </c>
      <c r="M235" s="201"/>
      <c r="N235" s="139"/>
      <c r="O235" s="197"/>
      <c r="P235" s="197"/>
      <c r="Q235" s="197"/>
      <c r="R235" s="197"/>
      <c r="S235" s="197"/>
      <c r="T235" s="197"/>
    </row>
    <row r="236" spans="2:21" ht="14.45" hidden="1" customHeight="1" x14ac:dyDescent="0.25">
      <c r="B236" s="203" t="s">
        <v>248</v>
      </c>
      <c r="M236" s="139"/>
      <c r="N236" s="139"/>
      <c r="O236" s="139"/>
      <c r="P236" s="204"/>
      <c r="Q236" s="139"/>
      <c r="R236" s="139"/>
      <c r="S236" s="139"/>
      <c r="T236" s="139"/>
    </row>
    <row r="237" spans="2:21" ht="14.45" hidden="1" customHeight="1" x14ac:dyDescent="0.25">
      <c r="B237" s="203" t="s">
        <v>249</v>
      </c>
      <c r="M237" s="139"/>
      <c r="N237" s="139"/>
      <c r="O237" s="139"/>
      <c r="P237" s="204"/>
      <c r="Q237" s="139"/>
      <c r="R237" s="139"/>
      <c r="S237" s="139"/>
      <c r="T237" s="139"/>
    </row>
    <row r="238" spans="2:21" ht="14.45" hidden="1" customHeight="1" x14ac:dyDescent="0.25">
      <c r="B238" s="203" t="s">
        <v>250</v>
      </c>
      <c r="M238" s="139"/>
      <c r="N238" s="139"/>
      <c r="O238" s="139"/>
      <c r="P238" s="204"/>
      <c r="Q238" s="139"/>
      <c r="R238" s="139"/>
      <c r="S238" s="139"/>
      <c r="T238" s="139"/>
    </row>
    <row r="239" spans="2:21" ht="25.5" hidden="1" customHeight="1" x14ac:dyDescent="0.25">
      <c r="B239" s="134"/>
      <c r="C239" s="134"/>
      <c r="D239" s="134"/>
      <c r="M239" s="139"/>
      <c r="N239" s="139"/>
      <c r="O239" s="139"/>
      <c r="P239" s="204"/>
      <c r="Q239" s="139"/>
      <c r="R239" s="139"/>
      <c r="S239" s="139"/>
      <c r="T239" s="139"/>
    </row>
    <row r="240" spans="2:21" ht="14.45" hidden="1" customHeight="1" x14ac:dyDescent="0.25">
      <c r="B240" s="85"/>
      <c r="C240" s="85"/>
      <c r="D240" s="85"/>
      <c r="I240" s="2" t="s">
        <v>236</v>
      </c>
      <c r="J240" s="2" t="s">
        <v>251</v>
      </c>
      <c r="M240" s="139"/>
      <c r="N240" s="139"/>
      <c r="O240" s="139"/>
      <c r="P240" s="204"/>
      <c r="Q240" s="139"/>
      <c r="R240" s="139"/>
      <c r="S240" s="139"/>
      <c r="T240" s="139"/>
    </row>
    <row r="241" spans="2:20" ht="14.45" hidden="1" customHeight="1" x14ac:dyDescent="0.25">
      <c r="I241" s="2" t="s">
        <v>4</v>
      </c>
      <c r="J241" s="2" t="s">
        <v>4</v>
      </c>
      <c r="M241" s="139"/>
      <c r="N241" s="139"/>
      <c r="O241" s="139"/>
      <c r="P241" s="204"/>
      <c r="Q241" s="139"/>
      <c r="R241" s="139"/>
      <c r="S241" s="139"/>
      <c r="T241" s="139"/>
    </row>
    <row r="242" spans="2:20" ht="14.45" hidden="1" customHeight="1" x14ac:dyDescent="0.25">
      <c r="G242" s="134" t="s">
        <v>240</v>
      </c>
      <c r="I242" s="205">
        <v>319</v>
      </c>
      <c r="J242" s="205">
        <v>9</v>
      </c>
      <c r="L242" s="205"/>
      <c r="M242" s="139"/>
      <c r="N242" s="139"/>
      <c r="O242" s="139"/>
      <c r="P242" s="204"/>
      <c r="Q242" s="139"/>
      <c r="R242" s="139"/>
      <c r="S242" s="139"/>
      <c r="T242" s="139"/>
    </row>
    <row r="243" spans="2:20" ht="14.45" hidden="1" customHeight="1" x14ac:dyDescent="0.25">
      <c r="G243" s="134" t="s">
        <v>241</v>
      </c>
      <c r="I243" s="205">
        <v>85</v>
      </c>
      <c r="J243" s="205">
        <v>7</v>
      </c>
      <c r="L243" s="205"/>
      <c r="M243" s="139"/>
      <c r="N243" s="139"/>
      <c r="O243" s="139"/>
      <c r="P243" s="204"/>
      <c r="Q243" s="139"/>
      <c r="R243" s="139"/>
      <c r="S243" s="139"/>
      <c r="T243" s="139"/>
    </row>
    <row r="244" spans="2:20" ht="14.45" hidden="1" customHeight="1" x14ac:dyDescent="0.25">
      <c r="G244" s="134" t="s">
        <v>252</v>
      </c>
      <c r="I244" s="205">
        <v>280</v>
      </c>
      <c r="J244" s="205">
        <v>88</v>
      </c>
      <c r="L244" s="205"/>
      <c r="M244" s="139"/>
      <c r="N244" s="139"/>
      <c r="O244" s="139"/>
      <c r="P244" s="204"/>
      <c r="Q244" s="139"/>
      <c r="R244" s="139"/>
      <c r="S244" s="139"/>
      <c r="T244" s="139"/>
    </row>
    <row r="245" spans="2:20" ht="14.45" hidden="1" customHeight="1" x14ac:dyDescent="0.25">
      <c r="G245" s="134" t="s">
        <v>242</v>
      </c>
      <c r="I245" s="205">
        <v>165</v>
      </c>
      <c r="J245" s="205">
        <v>2</v>
      </c>
      <c r="L245" s="205"/>
      <c r="M245" s="139"/>
      <c r="N245" s="139"/>
      <c r="O245" s="139"/>
      <c r="P245" s="204"/>
      <c r="Q245" s="139"/>
      <c r="R245" s="139"/>
      <c r="S245" s="139"/>
      <c r="T245" s="139"/>
    </row>
    <row r="246" spans="2:20" ht="45.75" hidden="1" customHeight="1" x14ac:dyDescent="0.25">
      <c r="M246" s="139"/>
      <c r="N246" s="139"/>
      <c r="O246" s="139"/>
      <c r="P246" s="204"/>
      <c r="Q246" s="139"/>
      <c r="R246" s="139"/>
      <c r="S246" s="139"/>
      <c r="T246" s="139"/>
    </row>
    <row r="247" spans="2:20" ht="14.45" hidden="1" customHeight="1" x14ac:dyDescent="0.25">
      <c r="M247" s="139"/>
      <c r="N247" s="139"/>
      <c r="O247" s="139"/>
      <c r="P247" s="204"/>
      <c r="Q247" s="139"/>
      <c r="R247" s="139"/>
      <c r="S247" s="139"/>
      <c r="T247" s="139"/>
    </row>
    <row r="248" spans="2:20" ht="15.75" customHeight="1" x14ac:dyDescent="0.25">
      <c r="M248" s="90"/>
      <c r="S248" s="90"/>
    </row>
    <row r="249" spans="2:20" ht="15.75" customHeight="1" x14ac:dyDescent="0.25">
      <c r="M249" s="90"/>
      <c r="S249" s="90"/>
    </row>
    <row r="250" spans="2:20" ht="15.75" customHeight="1" x14ac:dyDescent="0.25">
      <c r="M250" s="90"/>
      <c r="S250" s="90"/>
    </row>
    <row r="251" spans="2:20" ht="15.75" customHeight="1" x14ac:dyDescent="0.25">
      <c r="M251" s="90"/>
      <c r="S251" s="90"/>
    </row>
    <row r="252" spans="2:20" x14ac:dyDescent="0.25">
      <c r="F252" s="139"/>
      <c r="G252" s="139"/>
      <c r="P252" s="139"/>
      <c r="Q252" s="139"/>
      <c r="R252" s="145"/>
    </row>
    <row r="253" spans="2:20" x14ac:dyDescent="0.25">
      <c r="F253" s="139"/>
      <c r="G253" s="139"/>
      <c r="P253" s="139"/>
      <c r="Q253" s="139"/>
      <c r="R253" s="145"/>
    </row>
    <row r="254" spans="2:20" x14ac:dyDescent="0.25">
      <c r="B254" s="55"/>
      <c r="F254" s="139"/>
      <c r="G254" s="139"/>
      <c r="H254" s="55"/>
      <c r="P254" s="139"/>
      <c r="Q254" s="139"/>
      <c r="R254" s="145"/>
    </row>
    <row r="255" spans="2:20" ht="16.5" x14ac:dyDescent="0.25">
      <c r="B255" s="55"/>
      <c r="F255" s="139"/>
      <c r="G255" s="139"/>
      <c r="H255" s="55"/>
      <c r="L255" s="103" t="s">
        <v>253</v>
      </c>
      <c r="M255" s="103"/>
      <c r="N255" s="103"/>
      <c r="O255" s="103"/>
      <c r="P255" s="103"/>
      <c r="Q255" s="44" t="s">
        <v>4</v>
      </c>
      <c r="R255" s="45" t="s">
        <v>5</v>
      </c>
    </row>
    <row r="256" spans="2:20" ht="22.5" customHeight="1" x14ac:dyDescent="0.25">
      <c r="B256" s="103" t="s">
        <v>254</v>
      </c>
      <c r="C256" s="103"/>
      <c r="D256" s="44" t="s">
        <v>4</v>
      </c>
      <c r="E256" s="45" t="s">
        <v>5</v>
      </c>
      <c r="F256" s="139"/>
      <c r="G256" s="103" t="s">
        <v>254</v>
      </c>
      <c r="H256" s="103"/>
      <c r="I256" s="44" t="s">
        <v>4</v>
      </c>
      <c r="J256" s="45" t="s">
        <v>5</v>
      </c>
      <c r="L256" s="5" t="s">
        <v>255</v>
      </c>
      <c r="M256" s="5"/>
      <c r="Q256" s="91">
        <v>1</v>
      </c>
      <c r="R256" s="50">
        <f t="shared" ref="R256:R263" si="9">Q256/$Q$264</f>
        <v>6.0975609756097563E-3</v>
      </c>
    </row>
    <row r="257" spans="2:18" ht="15.75" x14ac:dyDescent="0.25">
      <c r="B257" s="18" t="s">
        <v>256</v>
      </c>
      <c r="C257" s="18"/>
      <c r="D257" s="91">
        <v>18</v>
      </c>
      <c r="E257" s="50">
        <f>D257/$D$259</f>
        <v>6.2739630533286857E-3</v>
      </c>
      <c r="F257" s="139"/>
      <c r="G257" s="18" t="s">
        <v>256</v>
      </c>
      <c r="H257" s="18"/>
      <c r="I257" s="68">
        <v>121</v>
      </c>
      <c r="J257" s="50">
        <f>I257/$I$259</f>
        <v>0.73780487804878048</v>
      </c>
      <c r="L257" s="5" t="s">
        <v>257</v>
      </c>
      <c r="M257" s="20"/>
      <c r="P257" s="139"/>
      <c r="Q257" s="91">
        <v>1</v>
      </c>
      <c r="R257" s="50">
        <f t="shared" si="9"/>
        <v>6.0975609756097563E-3</v>
      </c>
    </row>
    <row r="258" spans="2:18" ht="23.25" customHeight="1" thickBot="1" x14ac:dyDescent="0.3">
      <c r="B258" s="20" t="s">
        <v>258</v>
      </c>
      <c r="C258" s="20"/>
      <c r="D258" s="68">
        <v>2851</v>
      </c>
      <c r="E258" s="50">
        <f>D258/$D$259</f>
        <v>0.99372603694667128</v>
      </c>
      <c r="F258" s="139"/>
      <c r="G258" s="20" t="s">
        <v>258</v>
      </c>
      <c r="H258" s="20"/>
      <c r="I258" s="68">
        <v>43</v>
      </c>
      <c r="J258" s="50">
        <v>0</v>
      </c>
      <c r="L258" s="5" t="s">
        <v>259</v>
      </c>
      <c r="M258" s="5"/>
      <c r="P258" s="139"/>
      <c r="Q258" s="91">
        <v>3</v>
      </c>
      <c r="R258" s="50">
        <f t="shared" si="9"/>
        <v>1.8292682926829267E-2</v>
      </c>
    </row>
    <row r="259" spans="2:18" ht="15.75" x14ac:dyDescent="0.25">
      <c r="B259" s="143" t="s">
        <v>69</v>
      </c>
      <c r="C259" s="143"/>
      <c r="D259" s="24">
        <f>SUM(D257:D258)</f>
        <v>2869</v>
      </c>
      <c r="E259" s="25">
        <v>1</v>
      </c>
      <c r="F259" s="139"/>
      <c r="G259" s="143" t="s">
        <v>69</v>
      </c>
      <c r="H259" s="143"/>
      <c r="I259" s="24">
        <f>SUM(I257:I258)</f>
        <v>164</v>
      </c>
      <c r="J259" s="25">
        <f>SUM(J257:J258)</f>
        <v>0.73780487804878048</v>
      </c>
      <c r="L259" s="5" t="s">
        <v>260</v>
      </c>
      <c r="Q259" s="91">
        <v>1</v>
      </c>
      <c r="R259" s="50">
        <f t="shared" si="9"/>
        <v>6.0975609756097563E-3</v>
      </c>
    </row>
    <row r="260" spans="2:18" ht="15.75" x14ac:dyDescent="0.25">
      <c r="F260" s="139"/>
      <c r="L260" s="5" t="s">
        <v>261</v>
      </c>
      <c r="Q260" s="91">
        <v>2</v>
      </c>
      <c r="R260" s="50">
        <f t="shared" si="9"/>
        <v>1.2195121951219513E-2</v>
      </c>
    </row>
    <row r="261" spans="2:18" ht="15.75" x14ac:dyDescent="0.25">
      <c r="F261" s="139"/>
      <c r="L261" s="5" t="s">
        <v>262</v>
      </c>
      <c r="Q261" s="91">
        <v>51</v>
      </c>
      <c r="R261" s="50">
        <f t="shared" si="9"/>
        <v>0.31097560975609756</v>
      </c>
    </row>
    <row r="262" spans="2:18" ht="15.75" x14ac:dyDescent="0.25">
      <c r="F262" s="139"/>
      <c r="G262" s="139"/>
      <c r="L262" s="5" t="s">
        <v>263</v>
      </c>
      <c r="Q262" s="91">
        <v>24</v>
      </c>
      <c r="R262" s="50">
        <f t="shared" si="9"/>
        <v>0.14634146341463414</v>
      </c>
    </row>
    <row r="263" spans="2:18" ht="16.5" thickBot="1" x14ac:dyDescent="0.3">
      <c r="B263" s="139"/>
      <c r="F263" s="139"/>
      <c r="G263" s="139"/>
      <c r="L263" s="5" t="s">
        <v>264</v>
      </c>
      <c r="Q263" s="91">
        <v>81</v>
      </c>
      <c r="R263" s="50">
        <f t="shared" si="9"/>
        <v>0.49390243902439024</v>
      </c>
    </row>
    <row r="264" spans="2:18" ht="15.75" x14ac:dyDescent="0.25">
      <c r="F264" s="139"/>
      <c r="G264" s="139"/>
      <c r="L264" s="206" t="s">
        <v>69</v>
      </c>
      <c r="M264" s="206"/>
      <c r="N264" s="206"/>
      <c r="O264" s="206"/>
      <c r="P264" s="206"/>
      <c r="Q264" s="24">
        <f>SUM(Q256:Q263)</f>
        <v>164</v>
      </c>
      <c r="R264" s="25">
        <f>SUM(R256:R263)</f>
        <v>1</v>
      </c>
    </row>
    <row r="265" spans="2:18" ht="15.75" x14ac:dyDescent="0.25">
      <c r="F265" s="139"/>
      <c r="G265" s="139"/>
      <c r="L265" s="207"/>
      <c r="M265" s="207"/>
      <c r="N265" s="207"/>
      <c r="O265" s="207"/>
      <c r="P265" s="207"/>
      <c r="Q265" s="112"/>
      <c r="R265" s="136"/>
    </row>
    <row r="268" spans="2:18" x14ac:dyDescent="0.25">
      <c r="O268" s="2" t="s">
        <v>265</v>
      </c>
      <c r="P268" s="2" t="s">
        <v>266</v>
      </c>
    </row>
    <row r="269" spans="2:18" ht="21.75" customHeight="1" x14ac:dyDescent="0.25">
      <c r="O269" s="5" t="s">
        <v>264</v>
      </c>
      <c r="P269" s="166">
        <v>81</v>
      </c>
    </row>
    <row r="270" spans="2:18" ht="16.5" customHeight="1" x14ac:dyDescent="0.25">
      <c r="B270" s="86" t="s">
        <v>254</v>
      </c>
      <c r="C270" s="86"/>
      <c r="D270" s="44" t="s">
        <v>4</v>
      </c>
      <c r="E270" s="45" t="s">
        <v>5</v>
      </c>
      <c r="O270" s="5" t="s">
        <v>262</v>
      </c>
      <c r="P270" s="208">
        <v>51</v>
      </c>
    </row>
    <row r="271" spans="2:18" ht="15.75" x14ac:dyDescent="0.25">
      <c r="B271" s="20" t="s">
        <v>256</v>
      </c>
      <c r="C271" s="20"/>
      <c r="D271" s="91">
        <v>108</v>
      </c>
      <c r="E271" s="50">
        <f>D271/$D273</f>
        <v>0.90756302521008403</v>
      </c>
      <c r="O271" s="5" t="s">
        <v>263</v>
      </c>
      <c r="P271" s="91">
        <v>24</v>
      </c>
    </row>
    <row r="272" spans="2:18" ht="17.25" customHeight="1" thickBot="1" x14ac:dyDescent="0.3">
      <c r="B272" s="20" t="s">
        <v>258</v>
      </c>
      <c r="C272" s="20"/>
      <c r="D272" s="91">
        <v>11</v>
      </c>
      <c r="E272" s="50">
        <f>D272/D273</f>
        <v>9.2436974789915971E-2</v>
      </c>
      <c r="O272" s="5" t="s">
        <v>259</v>
      </c>
      <c r="P272" s="166">
        <v>3</v>
      </c>
    </row>
    <row r="273" spans="2:19" ht="15.75" x14ac:dyDescent="0.25">
      <c r="B273" s="209" t="s">
        <v>69</v>
      </c>
      <c r="C273" s="209"/>
      <c r="D273" s="24">
        <f>SUM(D271:D272)</f>
        <v>119</v>
      </c>
      <c r="E273" s="25">
        <f>SUM(E271:E272)</f>
        <v>1</v>
      </c>
      <c r="O273" s="5" t="s">
        <v>261</v>
      </c>
      <c r="P273" s="91">
        <v>2</v>
      </c>
    </row>
    <row r="274" spans="2:19" ht="15.75" x14ac:dyDescent="0.25">
      <c r="B274" s="5"/>
      <c r="C274" s="20"/>
      <c r="F274" s="139"/>
      <c r="G274" s="91"/>
      <c r="O274" s="5" t="s">
        <v>255</v>
      </c>
      <c r="P274" s="208">
        <v>1</v>
      </c>
    </row>
    <row r="275" spans="2:19" ht="15.75" x14ac:dyDescent="0.25">
      <c r="B275" s="5"/>
      <c r="C275" s="20"/>
      <c r="F275" s="139"/>
      <c r="G275" s="91"/>
      <c r="O275" s="5" t="s">
        <v>257</v>
      </c>
      <c r="P275" s="91">
        <v>1</v>
      </c>
    </row>
    <row r="276" spans="2:19" ht="15.75" customHeight="1" x14ac:dyDescent="0.25">
      <c r="F276" s="77"/>
      <c r="G276" s="77"/>
      <c r="H276" s="77"/>
      <c r="I276" s="77"/>
      <c r="J276" s="77"/>
      <c r="K276" s="77"/>
      <c r="O276" s="5" t="s">
        <v>260</v>
      </c>
      <c r="P276" s="166">
        <v>1</v>
      </c>
      <c r="Q276" s="77"/>
      <c r="R276" s="77"/>
      <c r="S276" s="77"/>
    </row>
    <row r="277" spans="2:19" ht="15.75" customHeight="1" x14ac:dyDescent="0.25"/>
    <row r="278" spans="2:19" ht="15.75" customHeight="1" x14ac:dyDescent="0.25"/>
    <row r="279" spans="2:19" ht="15.75" customHeight="1" x14ac:dyDescent="0.25">
      <c r="F279" s="77"/>
      <c r="G279" s="77"/>
      <c r="H279" s="77"/>
      <c r="I279" s="77"/>
      <c r="J279" s="77"/>
      <c r="K279" s="77"/>
      <c r="O279" s="77"/>
      <c r="P279" s="77"/>
      <c r="Q279" s="77"/>
      <c r="R279" s="77"/>
      <c r="S279" s="77"/>
    </row>
    <row r="280" spans="2:19" ht="15.75" customHeight="1" x14ac:dyDescent="0.25">
      <c r="F280" s="77"/>
      <c r="G280" s="77"/>
      <c r="H280" s="77"/>
      <c r="I280" s="77"/>
      <c r="J280" s="77"/>
      <c r="K280" s="77"/>
      <c r="Q280" s="77"/>
      <c r="R280" s="77"/>
      <c r="S280" s="77"/>
    </row>
    <row r="281" spans="2:19" ht="15.75" customHeight="1" x14ac:dyDescent="0.25">
      <c r="F281" s="77"/>
      <c r="G281" s="77"/>
      <c r="H281" s="77"/>
      <c r="I281" s="77"/>
      <c r="J281" s="77"/>
      <c r="K281" s="77"/>
      <c r="Q281" s="77"/>
      <c r="R281" s="77"/>
      <c r="S281" s="77"/>
    </row>
    <row r="282" spans="2:19" ht="15.75" customHeight="1" x14ac:dyDescent="0.25">
      <c r="M282" s="210" t="s">
        <v>267</v>
      </c>
      <c r="N282" s="210"/>
      <c r="O282" s="211" t="s">
        <v>4</v>
      </c>
      <c r="P282" s="212" t="s">
        <v>5</v>
      </c>
    </row>
    <row r="283" spans="2:19" ht="15.75" customHeight="1" x14ac:dyDescent="0.25">
      <c r="M283" s="210"/>
      <c r="N283" s="210"/>
      <c r="O283" s="211"/>
      <c r="P283" s="212"/>
    </row>
    <row r="284" spans="2:19" ht="15.75" customHeight="1" x14ac:dyDescent="0.25">
      <c r="B284" s="55"/>
      <c r="M284" s="14" t="s">
        <v>268</v>
      </c>
      <c r="N284" s="14"/>
      <c r="O284" s="213">
        <v>1</v>
      </c>
      <c r="P284" s="214">
        <f t="shared" ref="P284:P289" si="10">O284/$O$290</f>
        <v>7.9365079365079361E-3</v>
      </c>
    </row>
    <row r="285" spans="2:19" ht="15.75" customHeight="1" x14ac:dyDescent="0.25">
      <c r="B285" s="86" t="s">
        <v>254</v>
      </c>
      <c r="C285" s="86"/>
      <c r="D285" s="86"/>
      <c r="E285" s="44" t="s">
        <v>4</v>
      </c>
      <c r="F285" s="45" t="s">
        <v>5</v>
      </c>
      <c r="M285" s="14" t="s">
        <v>269</v>
      </c>
      <c r="N285" s="215"/>
      <c r="O285" s="213">
        <v>5</v>
      </c>
      <c r="P285" s="214">
        <f t="shared" si="10"/>
        <v>3.968253968253968E-2</v>
      </c>
    </row>
    <row r="286" spans="2:19" ht="15.75" customHeight="1" x14ac:dyDescent="0.25">
      <c r="B286" s="20" t="s">
        <v>256</v>
      </c>
      <c r="C286" s="91"/>
      <c r="E286" s="91">
        <v>17</v>
      </c>
      <c r="F286" s="50">
        <f>E286/E288</f>
        <v>1</v>
      </c>
      <c r="M286" s="14" t="s">
        <v>270</v>
      </c>
      <c r="N286" s="215"/>
      <c r="O286" s="213">
        <v>13</v>
      </c>
      <c r="P286" s="214">
        <f t="shared" si="10"/>
        <v>0.10317460317460317</v>
      </c>
    </row>
    <row r="287" spans="2:19" ht="15.75" customHeight="1" thickBot="1" x14ac:dyDescent="0.3">
      <c r="B287" s="20" t="s">
        <v>258</v>
      </c>
      <c r="C287" s="68"/>
      <c r="E287" s="91">
        <v>0</v>
      </c>
      <c r="F287" s="50">
        <f>E287/E288</f>
        <v>0</v>
      </c>
      <c r="M287" s="14" t="s">
        <v>271</v>
      </c>
      <c r="N287" s="215"/>
      <c r="O287" s="213">
        <v>15</v>
      </c>
      <c r="P287" s="214">
        <f t="shared" si="10"/>
        <v>0.11904761904761904</v>
      </c>
    </row>
    <row r="288" spans="2:19" ht="15.75" customHeight="1" x14ac:dyDescent="0.25">
      <c r="B288" s="206" t="s">
        <v>69</v>
      </c>
      <c r="C288" s="206"/>
      <c r="D288" s="206"/>
      <c r="E288" s="24">
        <f>SUM(E286:E287)</f>
        <v>17</v>
      </c>
      <c r="F288" s="25">
        <f>SUM(F286:F287)</f>
        <v>1</v>
      </c>
      <c r="M288" s="14" t="s">
        <v>272</v>
      </c>
      <c r="N288" s="215"/>
      <c r="O288" s="213">
        <v>1</v>
      </c>
      <c r="P288" s="214">
        <f t="shared" si="10"/>
        <v>7.9365079365079361E-3</v>
      </c>
    </row>
    <row r="289" spans="2:22" ht="15.75" customHeight="1" thickBot="1" x14ac:dyDescent="0.3">
      <c r="M289" s="14" t="s">
        <v>273</v>
      </c>
      <c r="N289" s="207"/>
      <c r="O289" s="213">
        <v>91</v>
      </c>
      <c r="P289" s="214">
        <f t="shared" si="10"/>
        <v>0.72222222222222221</v>
      </c>
    </row>
    <row r="290" spans="2:22" ht="15.75" customHeight="1" x14ac:dyDescent="0.25">
      <c r="M290" s="206" t="s">
        <v>69</v>
      </c>
      <c r="N290" s="206"/>
      <c r="O290" s="24">
        <f>SUM(O284:O289)</f>
        <v>126</v>
      </c>
      <c r="P290" s="25">
        <f>SUM(P284:P289)</f>
        <v>1</v>
      </c>
    </row>
    <row r="291" spans="2:22" ht="15.75" customHeight="1" x14ac:dyDescent="0.25"/>
    <row r="292" spans="2:22" ht="15.75" customHeight="1" x14ac:dyDescent="0.25">
      <c r="J292" s="77"/>
      <c r="K292" s="77"/>
      <c r="O292" s="77"/>
      <c r="P292" s="77"/>
    </row>
    <row r="293" spans="2:22" ht="15.75" customHeight="1" x14ac:dyDescent="0.25">
      <c r="H293" s="77"/>
      <c r="I293" s="77"/>
      <c r="J293" s="77"/>
      <c r="K293" s="77"/>
      <c r="O293" s="77"/>
      <c r="P293" s="77"/>
      <c r="Q293" s="77"/>
      <c r="R293" s="77"/>
      <c r="S293" s="77"/>
    </row>
    <row r="294" spans="2:22" ht="15.75" customHeight="1" x14ac:dyDescent="0.25">
      <c r="F294" s="139"/>
      <c r="G294" s="139"/>
      <c r="H294" s="145"/>
      <c r="I294" s="77"/>
      <c r="J294" s="77"/>
      <c r="K294" s="77"/>
      <c r="U294" s="77"/>
      <c r="V294" s="77"/>
    </row>
    <row r="295" spans="2:22" ht="15.75" customHeight="1" x14ac:dyDescent="0.25">
      <c r="F295" s="139"/>
      <c r="G295" s="139"/>
      <c r="H295" s="145"/>
      <c r="I295" s="77"/>
      <c r="J295" s="77"/>
      <c r="K295" s="77"/>
      <c r="U295" s="77"/>
      <c r="V295" s="77"/>
    </row>
    <row r="296" spans="2:22" ht="15.75" customHeight="1" x14ac:dyDescent="0.25">
      <c r="B296" s="216" t="s">
        <v>274</v>
      </c>
      <c r="C296" s="216"/>
      <c r="D296" s="216"/>
      <c r="E296" s="217" t="s">
        <v>4</v>
      </c>
      <c r="F296" s="218" t="s">
        <v>5</v>
      </c>
      <c r="G296" s="219" t="s">
        <v>275</v>
      </c>
      <c r="H296" s="219"/>
      <c r="I296" s="219"/>
      <c r="J296" s="219"/>
      <c r="K296" s="219"/>
      <c r="M296" s="55"/>
      <c r="Q296" s="55"/>
    </row>
    <row r="297" spans="2:22" ht="29.25" customHeight="1" x14ac:dyDescent="0.25">
      <c r="B297" s="216"/>
      <c r="C297" s="216"/>
      <c r="D297" s="216"/>
      <c r="E297" s="217"/>
      <c r="F297" s="218"/>
      <c r="G297" s="220" t="s">
        <v>276</v>
      </c>
      <c r="H297" s="220" t="s">
        <v>277</v>
      </c>
      <c r="I297" s="220" t="s">
        <v>278</v>
      </c>
      <c r="J297" s="220" t="s">
        <v>279</v>
      </c>
      <c r="K297" s="221" t="s">
        <v>280</v>
      </c>
      <c r="M297" s="86" t="s">
        <v>254</v>
      </c>
      <c r="N297" s="44" t="s">
        <v>4</v>
      </c>
      <c r="O297" s="45" t="s">
        <v>5</v>
      </c>
      <c r="Q297" s="128" t="s">
        <v>281</v>
      </c>
      <c r="R297" s="128"/>
      <c r="S297" s="44" t="s">
        <v>4</v>
      </c>
      <c r="T297" s="45" t="s">
        <v>5</v>
      </c>
    </row>
    <row r="298" spans="2:22" ht="15.75" customHeight="1" x14ac:dyDescent="0.25">
      <c r="B298" s="14" t="s">
        <v>282</v>
      </c>
      <c r="C298" s="14"/>
      <c r="D298"/>
      <c r="E298" s="213">
        <v>3</v>
      </c>
      <c r="F298" s="214">
        <f>E298/$E$306</f>
        <v>0.23076923076923078</v>
      </c>
      <c r="G298" s="213">
        <v>0</v>
      </c>
      <c r="H298" s="213">
        <v>1</v>
      </c>
      <c r="I298" s="213">
        <v>1</v>
      </c>
      <c r="J298" s="213">
        <v>1</v>
      </c>
      <c r="K298" s="213">
        <v>0</v>
      </c>
      <c r="M298" s="20" t="s">
        <v>256</v>
      </c>
      <c r="N298" s="91">
        <v>98</v>
      </c>
      <c r="O298" s="50">
        <f>N298/$N$300</f>
        <v>0.98</v>
      </c>
      <c r="Q298" s="20" t="s">
        <v>133</v>
      </c>
      <c r="R298" s="20"/>
      <c r="S298" s="91">
        <v>77</v>
      </c>
      <c r="T298" s="50">
        <f>S298/$S$300</f>
        <v>0.7857142857142857</v>
      </c>
    </row>
    <row r="299" spans="2:22" ht="15.75" customHeight="1" thickBot="1" x14ac:dyDescent="0.3">
      <c r="B299" s="14" t="s">
        <v>283</v>
      </c>
      <c r="C299" s="215"/>
      <c r="D299"/>
      <c r="E299" s="213">
        <v>2</v>
      </c>
      <c r="F299" s="214">
        <f t="shared" ref="F299:F305" si="11">E299/$E$306</f>
        <v>0.15384615384615385</v>
      </c>
      <c r="G299" s="213">
        <v>2</v>
      </c>
      <c r="H299" s="213">
        <v>0</v>
      </c>
      <c r="I299" s="213">
        <v>0</v>
      </c>
      <c r="J299" s="213">
        <v>0</v>
      </c>
      <c r="K299" s="213">
        <v>0</v>
      </c>
      <c r="M299" s="20" t="s">
        <v>258</v>
      </c>
      <c r="N299" s="91">
        <v>2</v>
      </c>
      <c r="O299" s="50">
        <f>N299/$N$300</f>
        <v>0.02</v>
      </c>
      <c r="Q299" s="20" t="s">
        <v>135</v>
      </c>
      <c r="R299" s="20"/>
      <c r="S299" s="91">
        <v>21</v>
      </c>
      <c r="T299" s="50">
        <f>S299/$S$300</f>
        <v>0.21428571428571427</v>
      </c>
    </row>
    <row r="300" spans="2:22" ht="15.75" customHeight="1" x14ac:dyDescent="0.25">
      <c r="B300" s="14" t="s">
        <v>284</v>
      </c>
      <c r="C300" s="215"/>
      <c r="D300"/>
      <c r="E300" s="213">
        <v>1</v>
      </c>
      <c r="F300" s="214">
        <f t="shared" si="11"/>
        <v>7.6923076923076927E-2</v>
      </c>
      <c r="G300" s="213">
        <v>1</v>
      </c>
      <c r="H300" s="213">
        <v>0</v>
      </c>
      <c r="I300" s="213">
        <v>0</v>
      </c>
      <c r="J300" s="213">
        <v>0</v>
      </c>
      <c r="K300" s="213">
        <v>0</v>
      </c>
      <c r="M300" s="209" t="s">
        <v>69</v>
      </c>
      <c r="N300" s="24">
        <f>SUM(N298:N299)</f>
        <v>100</v>
      </c>
      <c r="O300" s="25">
        <f>SUM(O298:O299)</f>
        <v>1</v>
      </c>
      <c r="Q300" s="209" t="s">
        <v>69</v>
      </c>
      <c r="R300" s="209"/>
      <c r="S300" s="24">
        <f>SUM(S298:S299)</f>
        <v>98</v>
      </c>
      <c r="T300" s="25">
        <f>SUM(T298:T299)</f>
        <v>1</v>
      </c>
    </row>
    <row r="301" spans="2:22" ht="15.75" customHeight="1" x14ac:dyDescent="0.25">
      <c r="B301" s="14" t="s">
        <v>285</v>
      </c>
      <c r="E301" s="19">
        <v>1</v>
      </c>
      <c r="F301" s="214">
        <f t="shared" si="11"/>
        <v>7.6923076923076927E-2</v>
      </c>
      <c r="G301" s="19">
        <v>0</v>
      </c>
      <c r="H301" s="19">
        <v>0</v>
      </c>
      <c r="I301" s="19">
        <v>0</v>
      </c>
      <c r="J301" s="19">
        <v>0</v>
      </c>
      <c r="K301" s="19">
        <v>1</v>
      </c>
    </row>
    <row r="302" spans="2:22" ht="15.75" customHeight="1" x14ac:dyDescent="0.25">
      <c r="B302" s="14" t="s">
        <v>286</v>
      </c>
      <c r="E302" s="19">
        <v>1</v>
      </c>
      <c r="F302" s="214">
        <f t="shared" si="11"/>
        <v>7.6923076923076927E-2</v>
      </c>
      <c r="G302" s="19">
        <v>0</v>
      </c>
      <c r="H302" s="19">
        <v>0</v>
      </c>
      <c r="I302" s="19">
        <v>0</v>
      </c>
      <c r="J302" s="19">
        <v>1</v>
      </c>
      <c r="K302" s="19">
        <v>0</v>
      </c>
    </row>
    <row r="303" spans="2:22" ht="15.75" customHeight="1" x14ac:dyDescent="0.25">
      <c r="B303" s="14" t="s">
        <v>287</v>
      </c>
      <c r="E303" s="19">
        <v>3</v>
      </c>
      <c r="F303" s="214">
        <f>E303/$E$306</f>
        <v>0.23076923076923078</v>
      </c>
      <c r="G303" s="19">
        <v>1</v>
      </c>
      <c r="H303" s="19">
        <v>0</v>
      </c>
      <c r="I303" s="19">
        <v>0</v>
      </c>
      <c r="J303" s="19">
        <v>0</v>
      </c>
      <c r="K303" s="19">
        <v>0</v>
      </c>
    </row>
    <row r="304" spans="2:22" ht="15.75" customHeight="1" x14ac:dyDescent="0.25">
      <c r="B304" s="14" t="s">
        <v>288</v>
      </c>
      <c r="E304" s="19">
        <v>1</v>
      </c>
      <c r="F304" s="214">
        <f t="shared" si="11"/>
        <v>7.6923076923076927E-2</v>
      </c>
      <c r="G304" s="19">
        <v>1</v>
      </c>
      <c r="H304" s="19">
        <v>0</v>
      </c>
      <c r="I304" s="19">
        <v>0</v>
      </c>
      <c r="J304" s="19">
        <v>1</v>
      </c>
      <c r="K304" s="19">
        <v>1</v>
      </c>
      <c r="M304" s="14"/>
      <c r="O304" s="213"/>
      <c r="P304" s="214"/>
    </row>
    <row r="305" spans="2:16" ht="15.75" customHeight="1" thickBot="1" x14ac:dyDescent="0.3">
      <c r="B305" s="14" t="s">
        <v>289</v>
      </c>
      <c r="C305" s="77"/>
      <c r="D305" s="77"/>
      <c r="E305" s="222">
        <v>1</v>
      </c>
      <c r="F305" s="214">
        <f t="shared" si="11"/>
        <v>7.6923076923076927E-2</v>
      </c>
      <c r="G305" s="223">
        <v>0</v>
      </c>
      <c r="H305" s="223">
        <v>0</v>
      </c>
      <c r="I305" s="223">
        <v>0</v>
      </c>
      <c r="J305" s="223">
        <v>1</v>
      </c>
      <c r="K305" s="223">
        <v>0</v>
      </c>
      <c r="M305" s="14"/>
      <c r="O305" s="213"/>
      <c r="P305" s="214"/>
    </row>
    <row r="306" spans="2:16" ht="15.75" customHeight="1" x14ac:dyDescent="0.25">
      <c r="B306" s="206" t="s">
        <v>69</v>
      </c>
      <c r="C306" s="206"/>
      <c r="D306" s="206"/>
      <c r="E306" s="24">
        <f t="shared" ref="E306:K306" si="12">SUM(E298:E305)</f>
        <v>13</v>
      </c>
      <c r="F306" s="25">
        <f t="shared" si="12"/>
        <v>1</v>
      </c>
      <c r="G306" s="24">
        <f t="shared" si="12"/>
        <v>5</v>
      </c>
      <c r="H306" s="24">
        <f t="shared" si="12"/>
        <v>1</v>
      </c>
      <c r="I306" s="24">
        <f t="shared" si="12"/>
        <v>1</v>
      </c>
      <c r="J306" s="24">
        <f t="shared" si="12"/>
        <v>4</v>
      </c>
      <c r="K306" s="24">
        <f t="shared" si="12"/>
        <v>2</v>
      </c>
      <c r="L306" s="77"/>
    </row>
    <row r="315" spans="2:16" x14ac:dyDescent="0.25">
      <c r="B315" s="55"/>
      <c r="M315" s="55"/>
    </row>
    <row r="316" spans="2:16" x14ac:dyDescent="0.25">
      <c r="B316" s="55"/>
      <c r="M316" s="55"/>
    </row>
    <row r="317" spans="2:16" ht="31.5" customHeight="1" x14ac:dyDescent="0.25">
      <c r="B317" s="103" t="s">
        <v>290</v>
      </c>
      <c r="C317" s="103"/>
      <c r="D317" s="44" t="s">
        <v>4</v>
      </c>
      <c r="E317" s="45" t="s">
        <v>5</v>
      </c>
      <c r="M317" s="86" t="s">
        <v>290</v>
      </c>
      <c r="N317" s="44" t="s">
        <v>4</v>
      </c>
      <c r="O317" s="45" t="s">
        <v>5</v>
      </c>
    </row>
    <row r="318" spans="2:16" ht="15.75" x14ac:dyDescent="0.25">
      <c r="B318" s="14" t="s">
        <v>133</v>
      </c>
      <c r="C318" s="14"/>
      <c r="D318" s="91">
        <v>58</v>
      </c>
      <c r="E318" s="50">
        <f>D318/$D$320</f>
        <v>1</v>
      </c>
      <c r="M318" s="14" t="s">
        <v>133</v>
      </c>
      <c r="N318" s="91">
        <v>264</v>
      </c>
      <c r="O318" s="50">
        <f>N318/N320</f>
        <v>0.99248120300751874</v>
      </c>
      <c r="P318" s="91"/>
    </row>
    <row r="319" spans="2:16" ht="26.25" customHeight="1" thickBot="1" x14ac:dyDescent="0.3">
      <c r="B319" s="14" t="s">
        <v>135</v>
      </c>
      <c r="C319" s="14"/>
      <c r="D319" s="91">
        <v>0</v>
      </c>
      <c r="E319" s="50">
        <f>D319/$D$320</f>
        <v>0</v>
      </c>
      <c r="M319" s="14" t="s">
        <v>135</v>
      </c>
      <c r="N319" s="91">
        <v>2</v>
      </c>
      <c r="O319" s="50">
        <f>N319/$N$320</f>
        <v>7.5187969924812026E-3</v>
      </c>
      <c r="P319" s="91"/>
    </row>
    <row r="320" spans="2:16" ht="26.25" customHeight="1" x14ac:dyDescent="0.25">
      <c r="B320" s="144" t="s">
        <v>69</v>
      </c>
      <c r="C320" s="144"/>
      <c r="D320" s="24">
        <f>SUM(D318:D319)</f>
        <v>58</v>
      </c>
      <c r="E320" s="25">
        <f>SUM(E318:E319)</f>
        <v>1</v>
      </c>
      <c r="M320" s="121" t="s">
        <v>69</v>
      </c>
      <c r="N320" s="24">
        <f>SUM(N318:N319)</f>
        <v>266</v>
      </c>
      <c r="O320" s="25">
        <f>SUM(O318:O319)</f>
        <v>1</v>
      </c>
    </row>
    <row r="321" spans="2:2" ht="26.25" customHeight="1" x14ac:dyDescent="0.25"/>
    <row r="323" spans="2:2" x14ac:dyDescent="0.25">
      <c r="B323" s="224" t="s">
        <v>291</v>
      </c>
    </row>
    <row r="324" spans="2:2" x14ac:dyDescent="0.25">
      <c r="B324" s="225" t="s">
        <v>292</v>
      </c>
    </row>
  </sheetData>
  <autoFilter ref="O268:P274" xr:uid="{00000000-0009-0000-0000-000011000000}">
    <sortState xmlns:xlrd2="http://schemas.microsoft.com/office/spreadsheetml/2017/richdata2" ref="O269:P276">
      <sortCondition descending="1" ref="P268:P274"/>
    </sortState>
  </autoFilter>
  <dataConsolidate/>
  <mergeCells count="116">
    <mergeCell ref="B317:C317"/>
    <mergeCell ref="B320:C320"/>
    <mergeCell ref="M282:N283"/>
    <mergeCell ref="B296:D297"/>
    <mergeCell ref="E296:E297"/>
    <mergeCell ref="F296:F297"/>
    <mergeCell ref="G296:K296"/>
    <mergeCell ref="Q297:R297"/>
    <mergeCell ref="L255:P255"/>
    <mergeCell ref="B256:C256"/>
    <mergeCell ref="G256:H256"/>
    <mergeCell ref="B257:C257"/>
    <mergeCell ref="G257:H257"/>
    <mergeCell ref="B259:C259"/>
    <mergeCell ref="G259:H259"/>
    <mergeCell ref="B234:D234"/>
    <mergeCell ref="O234:T235"/>
    <mergeCell ref="F235:G235"/>
    <mergeCell ref="H235:I235"/>
    <mergeCell ref="J235:K235"/>
    <mergeCell ref="L235:M235"/>
    <mergeCell ref="F232:G232"/>
    <mergeCell ref="H232:I232"/>
    <mergeCell ref="J232:K232"/>
    <mergeCell ref="L232:M232"/>
    <mergeCell ref="B233:C233"/>
    <mergeCell ref="F233:G233"/>
    <mergeCell ref="H233:I233"/>
    <mergeCell ref="J233:K233"/>
    <mergeCell ref="L233:M233"/>
    <mergeCell ref="O229:Q231"/>
    <mergeCell ref="F230:G230"/>
    <mergeCell ref="H230:I230"/>
    <mergeCell ref="J230:K230"/>
    <mergeCell ref="L230:M230"/>
    <mergeCell ref="F231:G231"/>
    <mergeCell ref="H231:I231"/>
    <mergeCell ref="J231:K231"/>
    <mergeCell ref="L231:M231"/>
    <mergeCell ref="B227:M227"/>
    <mergeCell ref="B228:B229"/>
    <mergeCell ref="E228:E229"/>
    <mergeCell ref="F228:I228"/>
    <mergeCell ref="J228:M228"/>
    <mergeCell ref="F229:G229"/>
    <mergeCell ref="H229:I229"/>
    <mergeCell ref="J229:K229"/>
    <mergeCell ref="L229:M229"/>
    <mergeCell ref="H218:K218"/>
    <mergeCell ref="H219:K219"/>
    <mergeCell ref="H220:K220"/>
    <mergeCell ref="H221:K221"/>
    <mergeCell ref="H222:I222"/>
    <mergeCell ref="J222:K222"/>
    <mergeCell ref="B215:D216"/>
    <mergeCell ref="E215:E216"/>
    <mergeCell ref="F215:F216"/>
    <mergeCell ref="B217:D218"/>
    <mergeCell ref="E217:E218"/>
    <mergeCell ref="F217:F218"/>
    <mergeCell ref="B202:F204"/>
    <mergeCell ref="B205:D205"/>
    <mergeCell ref="I205:J205"/>
    <mergeCell ref="I210:J210"/>
    <mergeCell ref="N212:T213"/>
    <mergeCell ref="B214:D214"/>
    <mergeCell ref="N214:Q214"/>
    <mergeCell ref="B194:D194"/>
    <mergeCell ref="B195:D195"/>
    <mergeCell ref="B196:D196"/>
    <mergeCell ref="B197:D197"/>
    <mergeCell ref="B198:D198"/>
    <mergeCell ref="B199:D199"/>
    <mergeCell ref="B166:C166"/>
    <mergeCell ref="H166:I166"/>
    <mergeCell ref="H167:I167"/>
    <mergeCell ref="H168:I168"/>
    <mergeCell ref="B170:E171"/>
    <mergeCell ref="B184:D185"/>
    <mergeCell ref="G184:L185"/>
    <mergeCell ref="B151:E152"/>
    <mergeCell ref="B163:C163"/>
    <mergeCell ref="H163:I164"/>
    <mergeCell ref="B164:C164"/>
    <mergeCell ref="B165:C165"/>
    <mergeCell ref="H165:I165"/>
    <mergeCell ref="B116:C116"/>
    <mergeCell ref="O116:P116"/>
    <mergeCell ref="I125:L126"/>
    <mergeCell ref="I130:K130"/>
    <mergeCell ref="I135:K135"/>
    <mergeCell ref="O136:Q136"/>
    <mergeCell ref="I72:J74"/>
    <mergeCell ref="K72:K74"/>
    <mergeCell ref="M77:N78"/>
    <mergeCell ref="C93:D93"/>
    <mergeCell ref="I101:K101"/>
    <mergeCell ref="B107:C107"/>
    <mergeCell ref="N31:R31"/>
    <mergeCell ref="N32:R32"/>
    <mergeCell ref="N33:R33"/>
    <mergeCell ref="N34:R34"/>
    <mergeCell ref="B68:F69"/>
    <mergeCell ref="J68:L68"/>
    <mergeCell ref="N24:R24"/>
    <mergeCell ref="N25:R25"/>
    <mergeCell ref="N26:R26"/>
    <mergeCell ref="N27:R27"/>
    <mergeCell ref="N29:R29"/>
    <mergeCell ref="N30:R30"/>
    <mergeCell ref="B10:T11"/>
    <mergeCell ref="B15:F16"/>
    <mergeCell ref="N20:R20"/>
    <mergeCell ref="N21:R21"/>
    <mergeCell ref="N22:R22"/>
    <mergeCell ref="N23:R23"/>
  </mergeCells>
  <pageMargins left="0.23622047244094491" right="0.23622047244094491" top="0.74803149606299213" bottom="0.74803149606299213" header="0.31496062992125984" footer="0.31496062992125984"/>
  <pageSetup paperSize="9" scale="37" fitToHeight="0" orientation="landscape" r:id="rId1"/>
  <rowBreaks count="5" manualBreakCount="5">
    <brk id="64" max="19" man="1"/>
    <brk id="102" max="19" man="1"/>
    <brk id="156" max="16383" man="1"/>
    <brk id="248" max="16383" man="1"/>
    <brk id="307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EE</vt:lpstr>
      <vt:lpstr>EE!Área_de_impresión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YSABEL ORIHUELA</dc:creator>
  <cp:lastModifiedBy>YSABEL ORIHUELA</cp:lastModifiedBy>
  <dcterms:created xsi:type="dcterms:W3CDTF">2026-08-20T15:19:55Z</dcterms:created>
  <dcterms:modified xsi:type="dcterms:W3CDTF">2026-08-20T15:20:23Z</dcterms:modified>
</cp:coreProperties>
</file>