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8_{4B80F7CB-8264-42CD-8D33-D414F435DFF5}" xr6:coauthVersionLast="47" xr6:coauthVersionMax="47" xr10:uidLastSave="{00000000-0000-0000-0000-000000000000}"/>
  <bookViews>
    <workbookView xWindow="1425" yWindow="1425" windowWidth="21525" windowHeight="13110" xr2:uid="{34426E4B-E675-4A83-8643-A0470C7557BB}"/>
  </bookViews>
  <sheets>
    <sheet name="SAM" sheetId="1" r:id="rId1"/>
  </sheets>
  <externalReferences>
    <externalReference r:id="rId2"/>
  </externalReferences>
  <definedNames>
    <definedName name="_xlnm._FilterDatabase" localSheetId="0" hidden="1">SAM!$P$18:$R$18</definedName>
    <definedName name="_xlnm.Print_Area" localSheetId="0">SAM!$A$1:$S$329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26" i="1" l="1"/>
  <c r="L325" i="1"/>
  <c r="L324" i="1"/>
  <c r="L323" i="1"/>
  <c r="L326" i="1" s="1"/>
  <c r="P322" i="1"/>
  <c r="K322" i="1"/>
  <c r="L321" i="1" s="1"/>
  <c r="Q321" i="1"/>
  <c r="Q320" i="1"/>
  <c r="L320" i="1"/>
  <c r="Q319" i="1"/>
  <c r="Q318" i="1"/>
  <c r="Q322" i="1" s="1"/>
  <c r="K318" i="1"/>
  <c r="P317" i="1"/>
  <c r="Q314" i="1" s="1"/>
  <c r="L317" i="1"/>
  <c r="L318" i="1" s="1"/>
  <c r="L316" i="1"/>
  <c r="F316" i="1"/>
  <c r="G313" i="1" s="1"/>
  <c r="G316" i="1" s="1"/>
  <c r="L315" i="1"/>
  <c r="G315" i="1"/>
  <c r="K314" i="1"/>
  <c r="L313" i="1" s="1"/>
  <c r="G314" i="1"/>
  <c r="P312" i="1"/>
  <c r="Q308" i="1" s="1"/>
  <c r="L311" i="1"/>
  <c r="Q310" i="1"/>
  <c r="K310" i="1"/>
  <c r="L307" i="1" s="1"/>
  <c r="L310" i="1" s="1"/>
  <c r="Q309" i="1"/>
  <c r="L309" i="1"/>
  <c r="L308" i="1"/>
  <c r="P307" i="1"/>
  <c r="Q303" i="1" s="1"/>
  <c r="Q307" i="1" s="1"/>
  <c r="F307" i="1"/>
  <c r="G303" i="1" s="1"/>
  <c r="Q306" i="1"/>
  <c r="K306" i="1"/>
  <c r="L305" i="1" s="1"/>
  <c r="Q305" i="1"/>
  <c r="Q304" i="1"/>
  <c r="L304" i="1"/>
  <c r="L303" i="1"/>
  <c r="L306" i="1" s="1"/>
  <c r="G296" i="1"/>
  <c r="H295" i="1"/>
  <c r="H294" i="1"/>
  <c r="H293" i="1"/>
  <c r="H292" i="1"/>
  <c r="H291" i="1"/>
  <c r="H296" i="1" s="1"/>
  <c r="G286" i="1"/>
  <c r="H285" i="1" s="1"/>
  <c r="H284" i="1"/>
  <c r="H283" i="1"/>
  <c r="H286" i="1" s="1"/>
  <c r="E276" i="1"/>
  <c r="J275" i="1"/>
  <c r="K271" i="1" s="1"/>
  <c r="F275" i="1"/>
  <c r="F274" i="1"/>
  <c r="K273" i="1"/>
  <c r="F273" i="1"/>
  <c r="F276" i="1" s="1"/>
  <c r="E272" i="1"/>
  <c r="F270" i="1" s="1"/>
  <c r="J270" i="1"/>
  <c r="K266" i="1" s="1"/>
  <c r="F269" i="1"/>
  <c r="K268" i="1"/>
  <c r="E268" i="1"/>
  <c r="K267" i="1"/>
  <c r="F267" i="1"/>
  <c r="F266" i="1"/>
  <c r="J265" i="1"/>
  <c r="K263" i="1" s="1"/>
  <c r="F265" i="1"/>
  <c r="F268" i="1" s="1"/>
  <c r="E264" i="1"/>
  <c r="F263" i="1" s="1"/>
  <c r="K262" i="1"/>
  <c r="F262" i="1"/>
  <c r="J260" i="1"/>
  <c r="K259" i="1" s="1"/>
  <c r="E260" i="1"/>
  <c r="Q259" i="1"/>
  <c r="R256" i="1" s="1"/>
  <c r="F259" i="1"/>
  <c r="R258" i="1"/>
  <c r="K258" i="1"/>
  <c r="F258" i="1"/>
  <c r="K257" i="1"/>
  <c r="F257" i="1"/>
  <c r="F260" i="1" s="1"/>
  <c r="E256" i="1"/>
  <c r="F255" i="1" s="1"/>
  <c r="F253" i="1"/>
  <c r="P250" i="1"/>
  <c r="Q249" i="1" s="1"/>
  <c r="Q248" i="1"/>
  <c r="F248" i="1"/>
  <c r="G247" i="1"/>
  <c r="G248" i="1" s="1"/>
  <c r="Q246" i="1"/>
  <c r="G246" i="1"/>
  <c r="E239" i="1"/>
  <c r="F238" i="1" s="1"/>
  <c r="Q234" i="1"/>
  <c r="R233" i="1" s="1"/>
  <c r="K232" i="1"/>
  <c r="L229" i="1" s="1"/>
  <c r="E231" i="1"/>
  <c r="F229" i="1" s="1"/>
  <c r="R229" i="1"/>
  <c r="G210" i="1"/>
  <c r="F210" i="1"/>
  <c r="G202" i="1"/>
  <c r="F202" i="1"/>
  <c r="I192" i="1"/>
  <c r="H192" i="1"/>
  <c r="G192" i="1"/>
  <c r="F192" i="1"/>
  <c r="E192" i="1"/>
  <c r="O183" i="1"/>
  <c r="N183" i="1"/>
  <c r="F182" i="1"/>
  <c r="E182" i="1"/>
  <c r="I172" i="1"/>
  <c r="H172" i="1"/>
  <c r="G172" i="1"/>
  <c r="Q169" i="1"/>
  <c r="P169" i="1"/>
  <c r="O169" i="1"/>
  <c r="F150" i="1"/>
  <c r="E150" i="1"/>
  <c r="D150" i="1"/>
  <c r="R118" i="1"/>
  <c r="Q118" i="1"/>
  <c r="P118" i="1"/>
  <c r="G112" i="1"/>
  <c r="F112" i="1"/>
  <c r="E112" i="1"/>
  <c r="G103" i="1"/>
  <c r="F103" i="1"/>
  <c r="E103" i="1"/>
  <c r="M102" i="1"/>
  <c r="L102" i="1"/>
  <c r="K102" i="1"/>
  <c r="Q86" i="1"/>
  <c r="R85" i="1"/>
  <c r="R84" i="1"/>
  <c r="R83" i="1"/>
  <c r="F83" i="1"/>
  <c r="E83" i="1"/>
  <c r="R82" i="1"/>
  <c r="D82" i="1"/>
  <c r="R81" i="1"/>
  <c r="D81" i="1"/>
  <c r="R80" i="1"/>
  <c r="D80" i="1"/>
  <c r="R79" i="1"/>
  <c r="D79" i="1"/>
  <c r="R78" i="1"/>
  <c r="D78" i="1"/>
  <c r="R77" i="1"/>
  <c r="R86" i="1" s="1"/>
  <c r="D77" i="1"/>
  <c r="D83" i="1" s="1"/>
  <c r="J72" i="1"/>
  <c r="K70" i="1" s="1"/>
  <c r="K71" i="1"/>
  <c r="K68" i="1"/>
  <c r="K67" i="1"/>
  <c r="K64" i="1"/>
  <c r="K63" i="1"/>
  <c r="K61" i="1"/>
  <c r="K60" i="1"/>
  <c r="K59" i="1"/>
  <c r="K57" i="1"/>
  <c r="K56" i="1"/>
  <c r="K55" i="1"/>
  <c r="K54" i="1"/>
  <c r="K53" i="1"/>
  <c r="K52" i="1"/>
  <c r="P46" i="1"/>
  <c r="O46" i="1"/>
  <c r="P45" i="1"/>
  <c r="P44" i="1"/>
  <c r="J44" i="1"/>
  <c r="K43" i="1"/>
  <c r="K42" i="1"/>
  <c r="K41" i="1"/>
  <c r="K40" i="1"/>
  <c r="P39" i="1"/>
  <c r="Q38" i="1" s="1"/>
  <c r="K39" i="1"/>
  <c r="K38" i="1"/>
  <c r="Q37" i="1"/>
  <c r="K37" i="1"/>
  <c r="K36" i="1"/>
  <c r="Q35" i="1"/>
  <c r="K35" i="1"/>
  <c r="K34" i="1"/>
  <c r="K33" i="1"/>
  <c r="K32" i="1"/>
  <c r="K31" i="1"/>
  <c r="K30" i="1"/>
  <c r="K29" i="1"/>
  <c r="K28" i="1"/>
  <c r="K27" i="1"/>
  <c r="K26" i="1"/>
  <c r="N25" i="1"/>
  <c r="O24" i="1" s="1"/>
  <c r="K25" i="1"/>
  <c r="K24" i="1"/>
  <c r="O23" i="1"/>
  <c r="K23" i="1"/>
  <c r="K22" i="1"/>
  <c r="O21" i="1"/>
  <c r="K21" i="1"/>
  <c r="K20" i="1"/>
  <c r="O19" i="1"/>
  <c r="K19" i="1"/>
  <c r="K44" i="1" s="1"/>
  <c r="E84" i="1" l="1"/>
  <c r="F272" i="1"/>
  <c r="F84" i="1"/>
  <c r="I78" i="1" s="1"/>
  <c r="R259" i="1"/>
  <c r="Q312" i="1"/>
  <c r="G306" i="1"/>
  <c r="F230" i="1"/>
  <c r="F231" i="1" s="1"/>
  <c r="Q247" i="1"/>
  <c r="Q250" i="1" s="1"/>
  <c r="F254" i="1"/>
  <c r="F256" i="1" s="1"/>
  <c r="K256" i="1"/>
  <c r="K260" i="1" s="1"/>
  <c r="R257" i="1"/>
  <c r="F261" i="1"/>
  <c r="F264" i="1" s="1"/>
  <c r="K264" i="1"/>
  <c r="K269" i="1"/>
  <c r="K270" i="1" s="1"/>
  <c r="F271" i="1"/>
  <c r="K272" i="1"/>
  <c r="K275" i="1" s="1"/>
  <c r="K274" i="1"/>
  <c r="G305" i="1"/>
  <c r="Q311" i="1"/>
  <c r="L319" i="1"/>
  <c r="L322" i="1" s="1"/>
  <c r="K65" i="1"/>
  <c r="K69" i="1"/>
  <c r="L230" i="1"/>
  <c r="L232" i="1" s="1"/>
  <c r="L231" i="1"/>
  <c r="R232" i="1"/>
  <c r="F237" i="1"/>
  <c r="F239" i="1" s="1"/>
  <c r="K261" i="1"/>
  <c r="G304" i="1"/>
  <c r="G307" i="1" s="1"/>
  <c r="L312" i="1"/>
  <c r="L314" i="1" s="1"/>
  <c r="Q315" i="1"/>
  <c r="Q316" i="1"/>
  <c r="O20" i="1"/>
  <c r="O22" i="1"/>
  <c r="O25" i="1" s="1"/>
  <c r="Q36" i="1"/>
  <c r="Q39" i="1" s="1"/>
  <c r="K58" i="1"/>
  <c r="K72" i="1" s="1"/>
  <c r="K62" i="1"/>
  <c r="K66" i="1"/>
  <c r="R230" i="1"/>
  <c r="R234" i="1" s="1"/>
  <c r="R231" i="1"/>
  <c r="Q313" i="1"/>
  <c r="Q317" i="1" s="1"/>
  <c r="K265" i="1" l="1"/>
  <c r="I77" i="1"/>
  <c r="D84" i="1"/>
</calcChain>
</file>

<file path=xl/sharedStrings.xml><?xml version="1.0" encoding="utf-8"?>
<sst xmlns="http://schemas.openxmlformats.org/spreadsheetml/2006/main" count="581" uniqueCount="230">
  <si>
    <t>La intervención tiene como objetivo contribuir a la reducción de la violencia contra las mujeres, a través de acompañamiento, visitas y fortalecimiento de habilidades para la toma de decisiones frente a hechos de violencia.</t>
  </si>
  <si>
    <r>
      <t xml:space="preserve">Figura N° 1: </t>
    </r>
    <r>
      <rPr>
        <sz val="11"/>
        <color theme="1"/>
        <rFont val="Arial"/>
        <family val="2"/>
      </rPr>
      <t>Acciones preventivas según departamento, Febrero - Julio, 2026 (preliminar)</t>
    </r>
  </si>
  <si>
    <t>Departamento</t>
  </si>
  <si>
    <t>Total</t>
  </si>
  <si>
    <t>%</t>
  </si>
  <si>
    <t>Mes</t>
  </si>
  <si>
    <t>Amazonas</t>
  </si>
  <si>
    <t>Febrero</t>
  </si>
  <si>
    <t>Julio</t>
  </si>
  <si>
    <t>Áncash</t>
  </si>
  <si>
    <t>Marzo</t>
  </si>
  <si>
    <t>Junio</t>
  </si>
  <si>
    <t>Apurímac</t>
  </si>
  <si>
    <t>Abril</t>
  </si>
  <si>
    <t>Mayo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</si>
  <si>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</si>
  <si>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</si>
  <si>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</si>
  <si>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</si>
  <si>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</si>
  <si>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</si>
  <si>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</si>
  <si>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</si>
  <si>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</si>
  <si>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</si>
  <si>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</si>
  <si>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</si>
  <si>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</si>
  <si>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Temática Principal</t>
  </si>
  <si>
    <t>Madre de Dios</t>
  </si>
  <si>
    <t>Violencia sexual</t>
  </si>
  <si>
    <t>Moquegua</t>
  </si>
  <si>
    <t>Estrategia de Prevención de la Violencia</t>
  </si>
  <si>
    <t>Pasco</t>
  </si>
  <si>
    <t>Crecimiento y desarrollo personal / familiar</t>
  </si>
  <si>
    <t>Piura</t>
  </si>
  <si>
    <t>Otro</t>
  </si>
  <si>
    <t>Leyenda</t>
  </si>
  <si>
    <t>Intervalo</t>
  </si>
  <si>
    <t>Puno</t>
  </si>
  <si>
    <t>29 a 171 acciones</t>
  </si>
  <si>
    <t>San Martín</t>
  </si>
  <si>
    <t>172 a 314 acciones</t>
  </si>
  <si>
    <t>Tacna</t>
  </si>
  <si>
    <t>315 a 457 acciones</t>
  </si>
  <si>
    <t>Tumbes</t>
  </si>
  <si>
    <t>458 a 599 acciones</t>
  </si>
  <si>
    <t>Ucayali</t>
  </si>
  <si>
    <t>Tipo de intervención</t>
  </si>
  <si>
    <t>600 a 742 acciones</t>
  </si>
  <si>
    <t>Prevenir para Proteger</t>
  </si>
  <si>
    <t>743 a 885 acciones</t>
  </si>
  <si>
    <t>PPoR</t>
  </si>
  <si>
    <t>Código</t>
  </si>
  <si>
    <t>Nombre de la Acción Preventiva</t>
  </si>
  <si>
    <t>MAM-01</t>
  </si>
  <si>
    <t>Reunión de integrantes de organizaciones sociales</t>
  </si>
  <si>
    <t>MAM-03</t>
  </si>
  <si>
    <t>MAM-02</t>
  </si>
  <si>
    <t>Sesiones de fortalecimiento de capacidades a mentoras</t>
  </si>
  <si>
    <t>MAM-04</t>
  </si>
  <si>
    <t>Mentoras voluntarias acreditadas</t>
  </si>
  <si>
    <t>MAM-05</t>
  </si>
  <si>
    <t>Reforzamiento a mentoras voluntarias</t>
  </si>
  <si>
    <t>MAM-09</t>
  </si>
  <si>
    <t>Acciones de difusión por mentoras</t>
  </si>
  <si>
    <t>MAM-10</t>
  </si>
  <si>
    <t>MAM-06</t>
  </si>
  <si>
    <t>Acciones de difusión por coordinadoras mentoras</t>
  </si>
  <si>
    <t>MAM-20</t>
  </si>
  <si>
    <t>MAM-07</t>
  </si>
  <si>
    <t>Acompañamiento a mujeres víctimas de violencia por mentoras</t>
  </si>
  <si>
    <t>MAM-21</t>
  </si>
  <si>
    <t>MAM-08</t>
  </si>
  <si>
    <t>Acompañamiento a mujeres víctimas de violencia por psicólogas comunitarias</t>
  </si>
  <si>
    <t>MAM-13</t>
  </si>
  <si>
    <t>Acompañamiento individualizado para la toma de decisiones</t>
  </si>
  <si>
    <t>Fortalecimiento de la red familiar/social</t>
  </si>
  <si>
    <t>MAM-18</t>
  </si>
  <si>
    <t>MAM-11</t>
  </si>
  <si>
    <t>Acciones de difusión por psicólogas comunitarias</t>
  </si>
  <si>
    <t>MAM-12</t>
  </si>
  <si>
    <t>Asesoramiento</t>
  </si>
  <si>
    <t>MAM-16</t>
  </si>
  <si>
    <t>Acciones de difusión dirigidas a instituciones</t>
  </si>
  <si>
    <t>MAM-17</t>
  </si>
  <si>
    <t>MAM-14</t>
  </si>
  <si>
    <t>Evaluación con mentoras para fortalecer el trabajo comunitario</t>
  </si>
  <si>
    <t>Presentación pública / Rendición social de la intervención</t>
  </si>
  <si>
    <t>Fortalecimiento de capacidades a personas de la comunidad</t>
  </si>
  <si>
    <t>MAM-19</t>
  </si>
  <si>
    <t>Actividades de fortalecimiento de capacidades de prevención de la violencia sexual hacia NNA</t>
  </si>
  <si>
    <t>Otras acciones preventivas</t>
  </si>
  <si>
    <t>Conformación de la red de mentoras</t>
  </si>
  <si>
    <t>Reuniones con la red de mentoras</t>
  </si>
  <si>
    <t xml:space="preserve">Mes </t>
  </si>
  <si>
    <t>Mujer</t>
  </si>
  <si>
    <t>Hombre</t>
  </si>
  <si>
    <t>N°</t>
  </si>
  <si>
    <t xml:space="preserve">Reunión de integrantes de organizaciones sociales </t>
  </si>
  <si>
    <t xml:space="preserve">Acciones de difusión por mentoras </t>
  </si>
  <si>
    <t xml:space="preserve">Acciones de difusión por coordinadoras mentoras </t>
  </si>
  <si>
    <t xml:space="preserve">Acciones de difusión por psicólogas comunitarias </t>
  </si>
  <si>
    <t xml:space="preserve">Acciones de difusión dirigidas a instituciones </t>
  </si>
  <si>
    <t xml:space="preserve">Presentación pública / Rendición social de la intervención </t>
  </si>
  <si>
    <t xml:space="preserve">Fortalecimiento de capacidades a personas de la comunidad </t>
  </si>
  <si>
    <t xml:space="preserve">Otras acciones preventivas </t>
  </si>
  <si>
    <t>Acompañamiento</t>
  </si>
  <si>
    <t>Grupo de edad</t>
  </si>
  <si>
    <t>Básico</t>
  </si>
  <si>
    <t>Especializado</t>
  </si>
  <si>
    <t>18 a 29 años</t>
  </si>
  <si>
    <t>30 a 39 años</t>
  </si>
  <si>
    <t>40 a 49 años</t>
  </si>
  <si>
    <t>50 a 59 años</t>
  </si>
  <si>
    <t>60 años a más</t>
  </si>
  <si>
    <t xml:space="preserve">Autoidentificación étnica </t>
  </si>
  <si>
    <t>¿Cuenta con un trabajo?</t>
  </si>
  <si>
    <t>Quechua</t>
  </si>
  <si>
    <t>Sí</t>
  </si>
  <si>
    <t>Aimara</t>
  </si>
  <si>
    <t>No</t>
  </si>
  <si>
    <t>Indígena u originario de la Amazonia</t>
  </si>
  <si>
    <t>Perteneciente o parte de otro pueblo indígena u originario</t>
  </si>
  <si>
    <t>Negro, moreno, zambo, mulato, afrodescendiente o parte del pueblo afroperuano</t>
  </si>
  <si>
    <t>Blanco</t>
  </si>
  <si>
    <t>Mestizo</t>
  </si>
  <si>
    <t>No sabe/No responde</t>
  </si>
  <si>
    <r>
      <rPr>
        <b/>
        <sz val="12"/>
        <color theme="1"/>
        <rFont val="Arial Narrow"/>
        <family val="2"/>
      </rPr>
      <t>Figura N° 2</t>
    </r>
    <r>
      <rPr>
        <b/>
        <sz val="11"/>
        <color theme="1"/>
        <rFont val="Arial Narrow"/>
        <family val="2"/>
      </rPr>
      <t>: Usuarias del acompañamiento básico (MAM-07), según departamento</t>
    </r>
  </si>
  <si>
    <t>Figura N° 3: Usuarias del acompañamiento especializado (MAM-08), según departamento</t>
  </si>
  <si>
    <t>Sin usuarias</t>
  </si>
  <si>
    <t>0 usuarias</t>
  </si>
  <si>
    <t>1 a 104 usuarias</t>
  </si>
  <si>
    <t>5 usuarias</t>
  </si>
  <si>
    <t>105 a 209 usuarias</t>
  </si>
  <si>
    <t>209 a 313 usuarias</t>
  </si>
  <si>
    <t>314 a 417 usuarias</t>
  </si>
  <si>
    <t>418 a 522 usuarias</t>
  </si>
  <si>
    <t>522 a 626 usuarias</t>
  </si>
  <si>
    <t>Lengua Materna</t>
  </si>
  <si>
    <t>Nivel Educativo</t>
  </si>
  <si>
    <t>Castellano</t>
  </si>
  <si>
    <t>Sin nivel</t>
  </si>
  <si>
    <t>Inicial</t>
  </si>
  <si>
    <t>Primaria incompleta</t>
  </si>
  <si>
    <t>Portugués</t>
  </si>
  <si>
    <t>Primaria completa</t>
  </si>
  <si>
    <t>Awajún / Aguaruna</t>
  </si>
  <si>
    <t>Secundaria incompleta</t>
  </si>
  <si>
    <t>Otra lengua extranjera</t>
  </si>
  <si>
    <t>Secundaria completa</t>
  </si>
  <si>
    <t>Asháninka</t>
  </si>
  <si>
    <t>Superior no Univ. Incompleta</t>
  </si>
  <si>
    <t>Shipibo - Konibo</t>
  </si>
  <si>
    <t>Superior no Univ. Completa</t>
  </si>
  <si>
    <t>Shawi / Chayahuita</t>
  </si>
  <si>
    <t>Superior Univ. Incompleta</t>
  </si>
  <si>
    <t>Matsigenka / Machiguenga</t>
  </si>
  <si>
    <t>Superior Univ. Completa</t>
  </si>
  <si>
    <t>Achuar</t>
  </si>
  <si>
    <t>Básica Especial</t>
  </si>
  <si>
    <t>Otra lengua indígena u originaria</t>
  </si>
  <si>
    <t>Maestría/Doctorado</t>
  </si>
  <si>
    <t>Lengua de señas peruanas</t>
  </si>
  <si>
    <t>No escucha/o ni habla/o</t>
  </si>
  <si>
    <t>No sabe</t>
  </si>
  <si>
    <t>Reciben algún tipo de ayuda</t>
  </si>
  <si>
    <t>Tipo de institución o parentesco</t>
  </si>
  <si>
    <t>Institución pública</t>
  </si>
  <si>
    <t>Institución privada</t>
  </si>
  <si>
    <t>Familiares/amigos</t>
  </si>
  <si>
    <t>Tipo de institución o parentesco / Tipo de ayuda</t>
  </si>
  <si>
    <t>Económica</t>
  </si>
  <si>
    <t>Emocional</t>
  </si>
  <si>
    <t>Cuidado de hijos e hijas</t>
  </si>
  <si>
    <t>Estudios</t>
  </si>
  <si>
    <t>* Una usuaria puede recibir más de un tipo de ayuda</t>
  </si>
  <si>
    <t>Situación de Violencia</t>
  </si>
  <si>
    <t>Víctima de violencia de pareja</t>
  </si>
  <si>
    <t>Víctima de violencia de expareja</t>
  </si>
  <si>
    <t>Nivel de riesgo</t>
  </si>
  <si>
    <t>Leve</t>
  </si>
  <si>
    <t>Moderado</t>
  </si>
  <si>
    <t>Tipo de violencia</t>
  </si>
  <si>
    <t>Psicológica</t>
  </si>
  <si>
    <t>Física</t>
  </si>
  <si>
    <t>Económica y Psicológica</t>
  </si>
  <si>
    <t>Económica y Física</t>
  </si>
  <si>
    <t>Psicológica y Física</t>
  </si>
  <si>
    <t>Económica, Psicológica y Física</t>
  </si>
  <si>
    <t>Vive con agresor</t>
  </si>
  <si>
    <t>Autorreporte de detección de violencia</t>
  </si>
  <si>
    <t>Niveles de depresión</t>
  </si>
  <si>
    <t>No se detecta violencia - Puntaje de 8 a 14</t>
  </si>
  <si>
    <t>Ninguno</t>
  </si>
  <si>
    <t>Sí se detecta violencia - Puntaje de 15 a 24</t>
  </si>
  <si>
    <t>Depresión leve</t>
  </si>
  <si>
    <t>Sí se detecta violencia - Puntaje mayor de 2 puntos</t>
  </si>
  <si>
    <t>Depresión moderada</t>
  </si>
  <si>
    <t>Depresión moderadamente grave</t>
  </si>
  <si>
    <t>Depresión grave</t>
  </si>
  <si>
    <t>Presunto agresor accede a vivienda</t>
  </si>
  <si>
    <t xml:space="preserve">¿Buscó ayuda ante a un hecho de violencia?
</t>
  </si>
  <si>
    <t>Etapas</t>
  </si>
  <si>
    <t>Pre-Contemplación</t>
  </si>
  <si>
    <t>Contemplación</t>
  </si>
  <si>
    <t>Acción</t>
  </si>
  <si>
    <t>Mantenimiento/Seguimiento</t>
  </si>
  <si>
    <t>Nivel de autonomía personal</t>
  </si>
  <si>
    <t>Sentido de control positivo</t>
  </si>
  <si>
    <t>Bajo</t>
  </si>
  <si>
    <t>Medio</t>
  </si>
  <si>
    <t>Alto</t>
  </si>
  <si>
    <t>Nivel de autoestima</t>
  </si>
  <si>
    <t>Nivel de toma de decisiones</t>
  </si>
  <si>
    <t>Si mismo</t>
  </si>
  <si>
    <t>Baja o Incipiente capacidad</t>
  </si>
  <si>
    <t>Sentido de control negativo</t>
  </si>
  <si>
    <t>Medio Bajo</t>
  </si>
  <si>
    <t>Medio o Capacidad en proceso</t>
  </si>
  <si>
    <t>Medio Alto</t>
  </si>
  <si>
    <t>Alto o Capacidad suficiente para tomar decisiones</t>
  </si>
  <si>
    <t>Deseo de control</t>
  </si>
  <si>
    <t>Social</t>
  </si>
  <si>
    <t>Agente de control interno</t>
  </si>
  <si>
    <t>Familiar</t>
  </si>
  <si>
    <t>Agente de control externo</t>
  </si>
  <si>
    <t>Autoestima total</t>
  </si>
  <si>
    <t>Sentido de control general</t>
  </si>
  <si>
    <r>
      <t xml:space="preserve">Fuente: </t>
    </r>
    <r>
      <rPr>
        <sz val="10"/>
        <color theme="1"/>
        <rFont val="Arial"/>
        <family val="2"/>
      </rPr>
      <t>Registro del Servicio de Acompañamiento a Mujeres / SGIC / UPPM / Warmi Ñan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</si>
</sst>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11"/>
      <color theme="1"/>
      <name val="Arial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 Narrow"/>
      <family val="2"/>
    </font>
    <font>
      <b/>
      <sz val="10"/>
      <color rgb="FFFFFFFF"/>
      <name val="Arial"/>
      <family val="2"/>
    </font>
    <font>
      <sz val="11"/>
      <color rgb="FF000000"/>
      <name val="Arial Narrow"/>
      <family val="2"/>
    </font>
    <font>
      <sz val="12"/>
      <color theme="1"/>
      <name val="Arial"/>
      <family val="2"/>
    </font>
    <font>
      <b/>
      <sz val="12"/>
      <name val="Arial Narrow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FFFFFF"/>
      <name val="Arial"/>
      <family val="2"/>
    </font>
    <font>
      <b/>
      <sz val="11"/>
      <name val="Calibri"/>
      <family val="2"/>
      <scheme val="minor"/>
    </font>
    <font>
      <sz val="10"/>
      <name val="Univers"/>
      <family val="2"/>
    </font>
    <font>
      <sz val="11"/>
      <name val="Calibri"/>
      <family val="2"/>
      <scheme val="minor"/>
    </font>
    <font>
      <b/>
      <sz val="11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9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12"/>
      <color rgb="FF000000"/>
      <name val="Arial Narrow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9"/>
      <color theme="1"/>
      <name val="Arial"/>
      <family val="2"/>
    </font>
    <font>
      <b/>
      <sz val="9"/>
      <color theme="0"/>
      <name val="Arial Narrow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757171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otted">
        <color indexed="64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tted">
        <color indexed="64"/>
      </right>
      <top/>
      <bottom style="dashed">
        <color auto="1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 style="medium">
        <color rgb="FFFF0000"/>
      </top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hair">
        <color theme="3"/>
      </left>
      <right/>
      <top style="hair">
        <color theme="3"/>
      </top>
      <bottom/>
      <diagonal/>
    </border>
    <border>
      <left style="hair">
        <color theme="3"/>
      </left>
      <right/>
      <top/>
      <bottom style="hair">
        <color theme="1" tint="0.24994659260841701"/>
      </bottom>
      <diagonal/>
    </border>
    <border>
      <left style="hair">
        <color theme="3"/>
      </left>
      <right/>
      <top/>
      <bottom/>
      <diagonal/>
    </border>
    <border>
      <left style="hair">
        <color theme="3"/>
      </left>
      <right/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3"/>
      </left>
      <right/>
      <top/>
      <bottom style="hair">
        <color theme="3"/>
      </bottom>
      <diagonal/>
    </border>
    <border>
      <left/>
      <right/>
      <top style="hair">
        <color theme="3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6" fillId="0" borderId="0"/>
    <xf numFmtId="0" fontId="21" fillId="0" borderId="0"/>
    <xf numFmtId="9" fontId="21" fillId="0" borderId="0" applyFont="0" applyFill="0" applyBorder="0" applyAlignment="0" applyProtection="0"/>
    <xf numFmtId="0" fontId="33" fillId="0" borderId="0" applyBorder="0"/>
    <xf numFmtId="0" fontId="34" fillId="0" borderId="0"/>
  </cellStyleXfs>
  <cellXfs count="127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2" fillId="0" borderId="0" xfId="0" applyFont="1"/>
    <xf numFmtId="0" fontId="1" fillId="0" borderId="0" xfId="2"/>
    <xf numFmtId="0" fontId="7" fillId="3" borderId="0" xfId="2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2" fillId="0" borderId="0" xfId="2" applyFont="1"/>
    <xf numFmtId="0" fontId="9" fillId="0" borderId="7" xfId="0" applyFont="1" applyBorder="1" applyAlignment="1">
      <alignment vertical="center"/>
    </xf>
    <xf numFmtId="3" fontId="10" fillId="0" borderId="7" xfId="0" applyNumberFormat="1" applyFont="1" applyBorder="1" applyAlignment="1">
      <alignment horizontal="center" vertical="center"/>
    </xf>
    <xf numFmtId="164" fontId="10" fillId="0" borderId="7" xfId="1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3" fontId="12" fillId="7" borderId="8" xfId="1" applyNumberFormat="1" applyFont="1" applyFill="1" applyBorder="1" applyAlignment="1">
      <alignment horizontal="center" vertical="center"/>
    </xf>
    <xf numFmtId="164" fontId="12" fillId="8" borderId="8" xfId="1" applyNumberFormat="1" applyFont="1" applyFill="1" applyBorder="1" applyAlignment="1">
      <alignment horizontal="center" vertical="center"/>
    </xf>
    <xf numFmtId="0" fontId="1" fillId="0" borderId="0" xfId="0" applyFont="1"/>
    <xf numFmtId="0" fontId="13" fillId="0" borderId="0" xfId="2" applyFont="1" applyAlignment="1">
      <alignment horizontal="center" vertical="center"/>
    </xf>
    <xf numFmtId="0" fontId="7" fillId="6" borderId="0" xfId="0" applyFont="1" applyFill="1" applyAlignment="1">
      <alignment horizontal="centerContinuous" vertical="center"/>
    </xf>
    <xf numFmtId="0" fontId="14" fillId="5" borderId="0" xfId="0" applyFont="1" applyFill="1" applyAlignment="1">
      <alignment horizontal="center" vertical="center"/>
    </xf>
    <xf numFmtId="0" fontId="15" fillId="9" borderId="9" xfId="2" applyFont="1" applyFill="1" applyBorder="1" applyAlignment="1">
      <alignment horizontal="center" vertical="center"/>
    </xf>
    <xf numFmtId="0" fontId="15" fillId="9" borderId="10" xfId="2" applyFont="1" applyFill="1" applyBorder="1" applyAlignment="1">
      <alignment horizontal="centerContinuous" vertical="center"/>
    </xf>
    <xf numFmtId="0" fontId="15" fillId="9" borderId="11" xfId="2" applyFont="1" applyFill="1" applyBorder="1" applyAlignment="1">
      <alignment horizontal="centerContinuous" vertical="center"/>
    </xf>
    <xf numFmtId="0" fontId="11" fillId="5" borderId="8" xfId="0" applyFont="1" applyFill="1" applyBorder="1" applyAlignment="1">
      <alignment horizontal="centerContinuous" vertical="center"/>
    </xf>
    <xf numFmtId="0" fontId="17" fillId="10" borderId="0" xfId="3" applyFont="1" applyFill="1"/>
    <xf numFmtId="3" fontId="17" fillId="0" borderId="10" xfId="2" applyNumberFormat="1" applyFont="1" applyBorder="1" applyAlignment="1">
      <alignment horizontal="left" vertical="center"/>
    </xf>
    <xf numFmtId="3" fontId="17" fillId="0" borderId="11" xfId="2" applyNumberFormat="1" applyFont="1" applyBorder="1" applyAlignment="1">
      <alignment horizontal="left" vertical="center"/>
    </xf>
    <xf numFmtId="0" fontId="17" fillId="11" borderId="0" xfId="3" applyFont="1" applyFill="1"/>
    <xf numFmtId="3" fontId="17" fillId="0" borderId="9" xfId="2" applyNumberFormat="1" applyFont="1" applyBorder="1" applyAlignment="1">
      <alignment horizontal="left" vertical="center"/>
    </xf>
    <xf numFmtId="0" fontId="17" fillId="12" borderId="0" xfId="3" applyFont="1" applyFill="1"/>
    <xf numFmtId="0" fontId="17" fillId="13" borderId="0" xfId="3" applyFont="1" applyFill="1"/>
    <xf numFmtId="0" fontId="17" fillId="14" borderId="0" xfId="3" applyFont="1" applyFill="1"/>
    <xf numFmtId="0" fontId="17" fillId="15" borderId="0" xfId="3" applyFont="1" applyFill="1"/>
    <xf numFmtId="0" fontId="11" fillId="0" borderId="0" xfId="0" applyFont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 vertical="center"/>
    </xf>
    <xf numFmtId="3" fontId="17" fillId="0" borderId="0" xfId="2" applyNumberFormat="1" applyFont="1" applyAlignment="1">
      <alignment horizontal="left" vertical="center"/>
    </xf>
    <xf numFmtId="0" fontId="17" fillId="0" borderId="0" xfId="0" applyFont="1"/>
    <xf numFmtId="0" fontId="18" fillId="6" borderId="0" xfId="0" applyFont="1" applyFill="1" applyAlignment="1">
      <alignment horizontal="centerContinuous" vertical="center"/>
    </xf>
    <xf numFmtId="0" fontId="19" fillId="0" borderId="7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1" fillId="16" borderId="0" xfId="4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22" fillId="17" borderId="13" xfId="0" applyFont="1" applyFill="1" applyBorder="1" applyAlignment="1">
      <alignment horizontal="center" vertical="center"/>
    </xf>
    <xf numFmtId="0" fontId="22" fillId="17" borderId="14" xfId="0" applyFont="1" applyFill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23" fillId="18" borderId="13" xfId="0" applyFont="1" applyFill="1" applyBorder="1" applyAlignment="1">
      <alignment horizontal="center" vertical="center"/>
    </xf>
    <xf numFmtId="164" fontId="24" fillId="0" borderId="15" xfId="5" applyNumberFormat="1" applyFont="1" applyFill="1" applyBorder="1" applyAlignment="1">
      <alignment horizontal="center" vertical="center"/>
    </xf>
    <xf numFmtId="0" fontId="23" fillId="18" borderId="14" xfId="0" applyFont="1" applyFill="1" applyBorder="1" applyAlignment="1">
      <alignment horizontal="center" vertical="center"/>
    </xf>
    <xf numFmtId="3" fontId="12" fillId="8" borderId="8" xfId="1" applyNumberFormat="1" applyFont="1" applyFill="1" applyBorder="1" applyAlignment="1">
      <alignment horizontal="center" vertical="center"/>
    </xf>
    <xf numFmtId="0" fontId="21" fillId="2" borderId="0" xfId="4" applyFill="1" applyAlignment="1">
      <alignment horizontal="center" vertical="center"/>
    </xf>
    <xf numFmtId="0" fontId="24" fillId="19" borderId="15" xfId="4" applyFont="1" applyFill="1" applyBorder="1" applyAlignment="1">
      <alignment horizontal="center" vertical="center"/>
    </xf>
    <xf numFmtId="0" fontId="25" fillId="2" borderId="0" xfId="4" applyFont="1" applyFill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7" fillId="6" borderId="0" xfId="0" applyFont="1" applyFill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9" fillId="0" borderId="0" xfId="0" applyFont="1"/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Continuous"/>
    </xf>
    <xf numFmtId="0" fontId="7" fillId="6" borderId="20" xfId="4" applyFont="1" applyFill="1" applyBorder="1" applyAlignment="1">
      <alignment horizontal="center" vertical="center" wrapText="1"/>
    </xf>
    <xf numFmtId="0" fontId="7" fillId="6" borderId="21" xfId="4" applyFont="1" applyFill="1" applyBorder="1" applyAlignment="1">
      <alignment horizontal="center" vertical="center" wrapText="1"/>
    </xf>
    <xf numFmtId="0" fontId="32" fillId="0" borderId="7" xfId="0" applyFont="1" applyBorder="1" applyAlignment="1">
      <alignment vertical="center"/>
    </xf>
    <xf numFmtId="0" fontId="15" fillId="9" borderId="9" xfId="6" applyFont="1" applyFill="1" applyBorder="1" applyAlignment="1">
      <alignment horizontal="center" vertical="center"/>
    </xf>
    <xf numFmtId="0" fontId="15" fillId="9" borderId="10" xfId="6" applyFont="1" applyFill="1" applyBorder="1" applyAlignment="1">
      <alignment horizontal="centerContinuous" vertical="center"/>
    </xf>
    <xf numFmtId="0" fontId="15" fillId="9" borderId="11" xfId="6" applyFont="1" applyFill="1" applyBorder="1" applyAlignment="1">
      <alignment horizontal="centerContinuous" vertical="center"/>
    </xf>
    <xf numFmtId="3" fontId="17" fillId="0" borderId="10" xfId="6" applyNumberFormat="1" applyFont="1" applyBorder="1" applyAlignment="1">
      <alignment horizontal="left" vertical="center"/>
    </xf>
    <xf numFmtId="3" fontId="17" fillId="0" borderId="22" xfId="6" applyNumberFormat="1" applyFont="1" applyBorder="1" applyAlignment="1">
      <alignment horizontal="left" vertical="center"/>
    </xf>
    <xf numFmtId="3" fontId="17" fillId="0" borderId="11" xfId="6" applyNumberFormat="1" applyFont="1" applyBorder="1" applyAlignment="1">
      <alignment horizontal="left" vertical="center"/>
    </xf>
    <xf numFmtId="0" fontId="17" fillId="10" borderId="0" xfId="7" applyFont="1" applyFill="1"/>
    <xf numFmtId="0" fontId="17" fillId="15" borderId="0" xfId="7" applyFont="1" applyFill="1"/>
    <xf numFmtId="3" fontId="17" fillId="0" borderId="10" xfId="6" applyNumberFormat="1" applyFont="1" applyBorder="1" applyAlignment="1">
      <alignment vertical="center"/>
    </xf>
    <xf numFmtId="3" fontId="17" fillId="0" borderId="11" xfId="6" applyNumberFormat="1" applyFont="1" applyBorder="1" applyAlignment="1">
      <alignment vertical="center"/>
    </xf>
    <xf numFmtId="0" fontId="17" fillId="11" borderId="0" xfId="7" applyFont="1" applyFill="1"/>
    <xf numFmtId="0" fontId="17" fillId="12" borderId="0" xfId="7" applyFont="1" applyFill="1"/>
    <xf numFmtId="0" fontId="17" fillId="13" borderId="0" xfId="7" applyFont="1" applyFill="1"/>
    <xf numFmtId="0" fontId="17" fillId="14" borderId="0" xfId="7" applyFont="1" applyFill="1"/>
    <xf numFmtId="0" fontId="32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22" fillId="4" borderId="23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35" fillId="0" borderId="0" xfId="0" applyFont="1" applyAlignment="1">
      <alignment horizontal="left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36" fillId="6" borderId="25" xfId="0" applyFont="1" applyFill="1" applyBorder="1" applyAlignment="1">
      <alignment horizontal="center" vertical="center" wrapText="1"/>
    </xf>
    <xf numFmtId="0" fontId="36" fillId="6" borderId="0" xfId="0" applyFont="1" applyFill="1" applyAlignment="1">
      <alignment horizontal="center" vertical="center" wrapText="1"/>
    </xf>
    <xf numFmtId="0" fontId="37" fillId="0" borderId="0" xfId="0" applyFont="1" applyAlignment="1">
      <alignment vertical="center"/>
    </xf>
    <xf numFmtId="3" fontId="0" fillId="0" borderId="0" xfId="0" applyNumberFormat="1"/>
    <xf numFmtId="0" fontId="11" fillId="0" borderId="0" xfId="0" applyFont="1" applyAlignment="1">
      <alignment horizontal="left" vertical="center"/>
    </xf>
    <xf numFmtId="0" fontId="7" fillId="6" borderId="7" xfId="0" applyFont="1" applyFill="1" applyBorder="1" applyAlignment="1">
      <alignment horizontal="centerContinuous" vertical="center"/>
    </xf>
    <xf numFmtId="0" fontId="0" fillId="0" borderId="0" xfId="0" applyAlignment="1">
      <alignment horizontal="center"/>
    </xf>
    <xf numFmtId="0" fontId="35" fillId="0" borderId="0" xfId="0" applyFont="1" applyAlignment="1">
      <alignment horizontal="left" vertical="center" wrapText="1"/>
    </xf>
    <xf numFmtId="0" fontId="7" fillId="6" borderId="0" xfId="0" applyFont="1" applyFill="1" applyAlignment="1">
      <alignment horizontal="centerContinuous" vertical="center" wrapText="1"/>
    </xf>
    <xf numFmtId="0" fontId="7" fillId="6" borderId="0" xfId="0" applyFont="1" applyFill="1" applyAlignment="1">
      <alignment horizontal="centerContinuous" vertical="top" wrapText="1"/>
    </xf>
    <xf numFmtId="0" fontId="11" fillId="20" borderId="26" xfId="0" applyFont="1" applyFill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/>
    </xf>
    <xf numFmtId="0" fontId="11" fillId="20" borderId="28" xfId="0" applyFont="1" applyFill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1" fillId="20" borderId="30" xfId="0" applyFont="1" applyFill="1" applyBorder="1" applyAlignment="1">
      <alignment horizontal="left" vertical="center" wrapText="1"/>
    </xf>
    <xf numFmtId="0" fontId="11" fillId="20" borderId="31" xfId="0" applyFont="1" applyFill="1" applyBorder="1" applyAlignment="1">
      <alignment horizontal="center" vertical="center" wrapText="1"/>
    </xf>
    <xf numFmtId="0" fontId="11" fillId="20" borderId="0" xfId="0" applyFont="1" applyFill="1" applyAlignment="1">
      <alignment horizontal="center" vertical="center" wrapText="1"/>
    </xf>
    <xf numFmtId="0" fontId="38" fillId="0" borderId="0" xfId="0" applyFont="1"/>
  </cellXfs>
  <cellStyles count="8">
    <cellStyle name="Normal" xfId="0" builtinId="0"/>
    <cellStyle name="Normal 2 2 2 2" xfId="6" xr:uid="{06741FC3-3BA2-468C-9C63-E64CB4185547}"/>
    <cellStyle name="Normal 2 2 3" xfId="2" xr:uid="{55CAB848-E1FB-48A8-BEB0-A56C3BF1CCF3}"/>
    <cellStyle name="Normal 2 3" xfId="4" xr:uid="{A696CE2E-A808-4072-9403-43B3ECFD0259}"/>
    <cellStyle name="Normal 2 4" xfId="3" xr:uid="{49A9C5ED-54F1-4F64-8D41-CC9C21581E54}"/>
    <cellStyle name="Normal 2 5" xfId="7" xr:uid="{DC806EDE-2AC9-456E-A4BD-BD54B41FC557}"/>
    <cellStyle name="Porcentaje" xfId="1" builtinId="5"/>
    <cellStyle name="Porcentaje 2 2" xfId="5" xr:uid="{BBC25774-4E7D-4A43-BC54-2113F0E5F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5: </a:t>
            </a:r>
            <a:r>
              <a:rPr lang="es-PE" sz="1100" b="1" cap="none" spc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Tipo de ayuda que reciben las usuarias,</a:t>
            </a:r>
            <a:r>
              <a:rPr lang="es-PE" sz="1100" b="1" cap="none" spc="0" baseline="0">
                <a:ln>
                  <a:noFill/>
                </a:ln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 según el tipo de institución/parentesco</a:t>
            </a:r>
            <a:endParaRPr lang="es-PE" sz="1200" b="1" cap="none" spc="0" baseline="0">
              <a:ln>
                <a:noFill/>
              </a:ln>
              <a:solidFill>
                <a:schemeClr val="tx1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6263875861548585"/>
          <c:y val="8.0067701774685904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1.5089161607513085E-2"/>
          <c:y val="0.25656038195511954"/>
          <c:w val="0.96982167678497389"/>
          <c:h val="0.3830079803672307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SAM!$C$189</c:f>
              <c:strCache>
                <c:ptCount val="1"/>
                <c:pt idx="0">
                  <c:v>Institución pública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(SAM!$D$187,SAM!$E$187:$I$187)</c15:sqref>
                  </c15:fullRef>
                </c:ext>
              </c:extLst>
              <c:f>SAM!$E$187:$I$187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 e hijas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(SAM!$D$189,SAM!$E$189:$I$189)</c15:sqref>
                  </c15:fullRef>
                </c:ext>
              </c:extLst>
              <c:f>SAM!$E$189:$I$189</c:f>
              <c:numCache>
                <c:formatCode>#,##0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E-4021-AC26-92A87D5371DD}"/>
            </c:ext>
          </c:extLst>
        </c:ser>
        <c:ser>
          <c:idx val="2"/>
          <c:order val="2"/>
          <c:tx>
            <c:strRef>
              <c:f>SAM!$C$190</c:f>
              <c:strCache>
                <c:ptCount val="1"/>
                <c:pt idx="0">
                  <c:v>Institución privada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(SAM!$D$187,SAM!$E$187:$I$187)</c15:sqref>
                  </c15:fullRef>
                </c:ext>
              </c:extLst>
              <c:f>SAM!$E$187:$I$187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 e hijas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(SAM!$D$190,SAM!$E$190:$I$190)</c15:sqref>
                  </c15:fullRef>
                </c:ext>
              </c:extLst>
              <c:f>SAM!$E$190:$I$190</c:f>
              <c:numCache>
                <c:formatCode>#,##0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E-4021-AC26-92A87D5371DD}"/>
            </c:ext>
          </c:extLst>
        </c:ser>
        <c:ser>
          <c:idx val="3"/>
          <c:order val="3"/>
          <c:tx>
            <c:strRef>
              <c:f>SAM!$C$191</c:f>
              <c:strCache>
                <c:ptCount val="1"/>
                <c:pt idx="0">
                  <c:v>Familiares/amigos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(SAM!$D$187,SAM!$E$187:$I$187)</c15:sqref>
                  </c15:fullRef>
                </c:ext>
              </c:extLst>
              <c:f>SAM!$E$187:$I$187</c:f>
              <c:strCache>
                <c:ptCount val="5"/>
                <c:pt idx="0">
                  <c:v>Económica</c:v>
                </c:pt>
                <c:pt idx="1">
                  <c:v>Emocional</c:v>
                </c:pt>
                <c:pt idx="2">
                  <c:v>Cuidado de hijos e hijas</c:v>
                </c:pt>
                <c:pt idx="3">
                  <c:v>Estudios</c:v>
                </c:pt>
                <c:pt idx="4">
                  <c:v>Otro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(SAM!$D$191,SAM!$E$191:$I$191)</c15:sqref>
                  </c15:fullRef>
                </c:ext>
              </c:extLst>
              <c:f>SAM!$E$191:$I$191</c:f>
              <c:numCache>
                <c:formatCode>#,##0</c:formatCode>
                <c:ptCount val="5"/>
                <c:pt idx="0">
                  <c:v>628</c:v>
                </c:pt>
                <c:pt idx="1">
                  <c:v>1619</c:v>
                </c:pt>
                <c:pt idx="2">
                  <c:v>519</c:v>
                </c:pt>
                <c:pt idx="3">
                  <c:v>50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E-4021-AC26-92A87D5371D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92227968"/>
        <c:axId val="3922342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SAM!$C$188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PE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(SAM!$D$187,SAM!$E$187:$I$187)</c15:sqref>
                        </c15:fullRef>
                        <c15:formulaRef>
                          <c15:sqref>SAM!$E$187:$I$187</c15:sqref>
                        </c15:formulaRef>
                      </c:ext>
                    </c:extLst>
                    <c:strCache>
                      <c:ptCount val="5"/>
                      <c:pt idx="0">
                        <c:v>Económica</c:v>
                      </c:pt>
                      <c:pt idx="1">
                        <c:v>Emocional</c:v>
                      </c:pt>
                      <c:pt idx="2">
                        <c:v>Cuidado de hijos e hijas</c:v>
                      </c:pt>
                      <c:pt idx="3">
                        <c:v>Estudios</c:v>
                      </c:pt>
                      <c:pt idx="4">
                        <c:v>Otro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(SAM!$D$188,SAM!$E$188:$I$188)</c15:sqref>
                        </c15:fullRef>
                        <c15:formulaRef>
                          <c15:sqref>SAM!$E$188:$I$188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30E-4021-AC26-92A87D5371DD}"/>
                  </c:ext>
                </c:extLst>
              </c15:ser>
            </c15:filteredBarSeries>
          </c:ext>
        </c:extLst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17635079913247"/>
          <c:y val="0.8676782405200868"/>
          <c:w val="0.54295540451575652"/>
          <c:h val="8.819439295927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 b="1" i="0" u="none" strike="noStrike" kern="1200" spc="10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9:  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Usuarias ¿Buscaron ayuda ante a un hecho de violencia? (Porcentaje)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spc="10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defRPr>
            </a:pP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es-PE" sz="1200" b="1" i="0" u="none" strike="noStrike" kern="1200" spc="10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4013503937007872"/>
          <c:y val="0.21760832726130869"/>
          <c:w val="0.35357992125984256"/>
          <c:h val="0.68201056855034237"/>
        </c:manualLayout>
      </c:layout>
      <c:doughnutChart>
        <c:varyColors val="1"/>
        <c:ser>
          <c:idx val="0"/>
          <c:order val="0"/>
          <c:tx>
            <c:strRef>
              <c:f>SAM!$G$245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50"/>
            </a:solidFill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CD-432D-A345-D3BC5D2E4FD4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CD-432D-A345-D3BC5D2E4FD4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CD-432D-A345-D3BC5D2E4FD4}"/>
              </c:ext>
            </c:extLst>
          </c:dPt>
          <c:dLbls>
            <c:dLbl>
              <c:idx val="0"/>
              <c:layout>
                <c:manualLayout>
                  <c:x val="8.2306122548851599E-2"/>
                  <c:y val="3.4842244734697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CD-432D-A345-D3BC5D2E4FD4}"/>
                </c:ext>
              </c:extLst>
            </c:dLbl>
            <c:dLbl>
              <c:idx val="1"/>
              <c:layout>
                <c:manualLayout>
                  <c:x val="-9.2583939748364263E-2"/>
                  <c:y val="-7.11869391410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D-432D-A345-D3BC5D2E4FD4}"/>
                </c:ext>
              </c:extLst>
            </c:dLbl>
            <c:dLbl>
              <c:idx val="2"/>
              <c:layout>
                <c:manualLayout>
                  <c:x val="-0.10277777777777777"/>
                  <c:y val="-0.148148148148148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D-432D-A345-D3BC5D2E4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PE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SAM!$C$246:$C$247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SAM!$G$246:$G$247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CD-432D-A345-D3BC5D2E4F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PE"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s-PE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PE" sz="13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4: Usuarias por tipo de acompañamiento según grupo de 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PE" sz="1300" b="1" i="0" u="none" strike="noStrike" kern="1200" spc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SAM!$P$95</c:f>
              <c:strCache>
                <c:ptCount val="1"/>
                <c:pt idx="0">
                  <c:v>MAM-02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SAM!$O$96:$O$100</c:f>
              <c:strCache>
                <c:ptCount val="5"/>
                <c:pt idx="0">
                  <c:v>18 a 29 años</c:v>
                </c:pt>
                <c:pt idx="1">
                  <c:v>30 a 39 años</c:v>
                </c:pt>
                <c:pt idx="2">
                  <c:v>40 a 49 años</c:v>
                </c:pt>
                <c:pt idx="3">
                  <c:v>50 a 59 años</c:v>
                </c:pt>
                <c:pt idx="4">
                  <c:v>60 años a más</c:v>
                </c:pt>
              </c:strCache>
            </c:strRef>
          </c:cat>
          <c:val>
            <c:numRef>
              <c:f>SAM!$P$96:$P$100</c:f>
              <c:numCache>
                <c:formatCode>General</c:formatCode>
                <c:ptCount val="5"/>
                <c:pt idx="0">
                  <c:v>262</c:v>
                </c:pt>
                <c:pt idx="1">
                  <c:v>221</c:v>
                </c:pt>
                <c:pt idx="2">
                  <c:v>163</c:v>
                </c:pt>
                <c:pt idx="3">
                  <c:v>94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06-4687-A631-E74F86CA98AD}"/>
            </c:ext>
          </c:extLst>
        </c:ser>
        <c:ser>
          <c:idx val="1"/>
          <c:order val="1"/>
          <c:tx>
            <c:strRef>
              <c:f>SAM!$Q$95</c:f>
              <c:strCache>
                <c:ptCount val="1"/>
                <c:pt idx="0">
                  <c:v>MAM-07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SAM!$O$96:$O$100</c:f>
              <c:strCache>
                <c:ptCount val="5"/>
                <c:pt idx="0">
                  <c:v>18 a 29 años</c:v>
                </c:pt>
                <c:pt idx="1">
                  <c:v>30 a 39 años</c:v>
                </c:pt>
                <c:pt idx="2">
                  <c:v>40 a 49 años</c:v>
                </c:pt>
                <c:pt idx="3">
                  <c:v>50 a 59 años</c:v>
                </c:pt>
                <c:pt idx="4">
                  <c:v>60 años a más</c:v>
                </c:pt>
              </c:strCache>
            </c:strRef>
          </c:cat>
          <c:val>
            <c:numRef>
              <c:f>SAM!$Q$96:$Q$100</c:f>
              <c:numCache>
                <c:formatCode>General</c:formatCode>
                <c:ptCount val="5"/>
                <c:pt idx="0">
                  <c:v>802</c:v>
                </c:pt>
                <c:pt idx="1">
                  <c:v>1241</c:v>
                </c:pt>
                <c:pt idx="2">
                  <c:v>872</c:v>
                </c:pt>
                <c:pt idx="3">
                  <c:v>310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06-4687-A631-E74F86CA98AD}"/>
            </c:ext>
          </c:extLst>
        </c:ser>
        <c:ser>
          <c:idx val="2"/>
          <c:order val="2"/>
          <c:tx>
            <c:strRef>
              <c:f>SAM!$R$95</c:f>
              <c:strCache>
                <c:ptCount val="1"/>
                <c:pt idx="0">
                  <c:v>MAM-08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SAM!$O$96:$O$100</c:f>
              <c:strCache>
                <c:ptCount val="5"/>
                <c:pt idx="0">
                  <c:v>18 a 29 años</c:v>
                </c:pt>
                <c:pt idx="1">
                  <c:v>30 a 39 años</c:v>
                </c:pt>
                <c:pt idx="2">
                  <c:v>40 a 49 años</c:v>
                </c:pt>
                <c:pt idx="3">
                  <c:v>50 a 59 años</c:v>
                </c:pt>
                <c:pt idx="4">
                  <c:v>60 años a más</c:v>
                </c:pt>
              </c:strCache>
            </c:strRef>
          </c:cat>
          <c:val>
            <c:numRef>
              <c:f>SAM!$R$96:$R$100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06-4687-A631-E74F86CA98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81722880"/>
        <c:axId val="1381731520"/>
      </c:barChart>
      <c:catAx>
        <c:axId val="138172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381731520"/>
        <c:crosses val="autoZero"/>
        <c:auto val="1"/>
        <c:lblAlgn val="ctr"/>
        <c:lblOffset val="100"/>
        <c:noMultiLvlLbl val="0"/>
      </c:catAx>
      <c:valAx>
        <c:axId val="13817315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172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6</a:t>
            </a: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: 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Usuarias por tipo de acompañamiento, según situación de violencia </a:t>
            </a: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Acompañamiento Básico</c:v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SAM!$C$200:$C$201</c:f>
              <c:strCache>
                <c:ptCount val="2"/>
                <c:pt idx="0">
                  <c:v>Víctima de violencia de pareja</c:v>
                </c:pt>
                <c:pt idx="1">
                  <c:v>Víctima de violencia de expareja</c:v>
                </c:pt>
              </c:strCache>
            </c:strRef>
          </c:cat>
          <c:val>
            <c:numRef>
              <c:f>SAM!$F$200:$F$201</c:f>
              <c:numCache>
                <c:formatCode>#,##0</c:formatCode>
                <c:ptCount val="2"/>
                <c:pt idx="0">
                  <c:v>1322</c:v>
                </c:pt>
                <c:pt idx="1">
                  <c:v>2029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C-4C9C-9DF5-50025F6B48F0}"/>
            </c:ext>
          </c:extLst>
        </c:ser>
        <c:ser>
          <c:idx val="1"/>
          <c:order val="1"/>
          <c:tx>
            <c:v>Acompañamiento Especializado</c:v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SAM!$C$200:$C$201</c:f>
              <c:strCache>
                <c:ptCount val="2"/>
                <c:pt idx="0">
                  <c:v>Víctima de violencia de pareja</c:v>
                </c:pt>
                <c:pt idx="1">
                  <c:v>Víctima de violencia de expareja</c:v>
                </c:pt>
              </c:strCache>
            </c:strRef>
          </c:cat>
          <c:val>
            <c:numRef>
              <c:f>SAM!$G$200:$G$201</c:f>
              <c:numCache>
                <c:formatCode>#,##0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C-4C9C-9DF5-50025F6B48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392227968"/>
        <c:axId val="392234240"/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7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: Usuarias por tipo de acompañamiento, según nivel de riesgo</a:t>
            </a: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Acompañamiento Básico</c:v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SAM!$C$208:$C$209</c:f>
              <c:strCache>
                <c:ptCount val="2"/>
                <c:pt idx="0">
                  <c:v>Leve</c:v>
                </c:pt>
                <c:pt idx="1">
                  <c:v>Moderado</c:v>
                </c:pt>
              </c:strCache>
            </c:strRef>
          </c:cat>
          <c:val>
            <c:numRef>
              <c:f>SAM!$F$208:$F$209</c:f>
              <c:numCache>
                <c:formatCode>#,##0</c:formatCode>
                <c:ptCount val="2"/>
                <c:pt idx="0">
                  <c:v>737</c:v>
                </c:pt>
                <c:pt idx="1">
                  <c:v>2614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7-4544-AAD1-B61517173001}"/>
            </c:ext>
          </c:extLst>
        </c:ser>
        <c:ser>
          <c:idx val="1"/>
          <c:order val="1"/>
          <c:tx>
            <c:v>Acompañamiento Especializado</c:v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SAM!$C$208:$C$209</c:f>
              <c:strCache>
                <c:ptCount val="2"/>
                <c:pt idx="0">
                  <c:v>Leve</c:v>
                </c:pt>
                <c:pt idx="1">
                  <c:v>Moderado</c:v>
                </c:pt>
              </c:strCache>
            </c:strRef>
          </c:cat>
          <c:val>
            <c:numRef>
              <c:f>SAM!$G$208:$G$209</c:f>
              <c:numCache>
                <c:formatCode>#,##0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7-4544-AAD1-B615171730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392227968"/>
        <c:axId val="392234240"/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8:  </a:t>
            </a:r>
            <a:r>
              <a:rPr lang="es-PE" sz="1100" b="1" i="0" u="none" strike="noStrike" kern="1200" spc="100" baseline="0">
                <a:solidFill>
                  <a:schemeClr val="tx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Usuarias por tipo de acompañamiento, según tipo de violencia</a:t>
            </a: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>
                <a:solidFill>
                  <a:schemeClr val="tx1"/>
                </a:solidFill>
                <a:effectLst/>
                <a:latin typeface="Arial Narrow" panose="020B0606020202030204" pitchFamily="34" charset="0"/>
              </a:defRPr>
            </a:pPr>
            <a:endPara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endParaRP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es-PE" sz="1200" b="1" i="0" u="none" strike="noStrike" kern="1200" spc="100" baseline="0">
              <a:solidFill>
                <a:schemeClr val="tx1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Acompañamiento Básico</c:v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SAM!$C$216:$C$222</c:f>
              <c:strCache>
                <c:ptCount val="7"/>
                <c:pt idx="0">
                  <c:v>Económica</c:v>
                </c:pt>
                <c:pt idx="1">
                  <c:v>Psicológica</c:v>
                </c:pt>
                <c:pt idx="2">
                  <c:v>Física</c:v>
                </c:pt>
                <c:pt idx="3">
                  <c:v>Económica y Psicológica</c:v>
                </c:pt>
                <c:pt idx="4">
                  <c:v>Económica y Física</c:v>
                </c:pt>
                <c:pt idx="5">
                  <c:v>Psicológica y Física</c:v>
                </c:pt>
                <c:pt idx="6">
                  <c:v>Económica, Psicológica y Física</c:v>
                </c:pt>
              </c:strCache>
            </c:strRef>
          </c:cat>
          <c:val>
            <c:numRef>
              <c:f>SAM!$F$216:$F$222</c:f>
              <c:numCache>
                <c:formatCode>#,##0</c:formatCode>
                <c:ptCount val="7"/>
                <c:pt idx="0">
                  <c:v>16</c:v>
                </c:pt>
                <c:pt idx="1">
                  <c:v>1759</c:v>
                </c:pt>
                <c:pt idx="2">
                  <c:v>176</c:v>
                </c:pt>
                <c:pt idx="3">
                  <c:v>94</c:v>
                </c:pt>
                <c:pt idx="4">
                  <c:v>3</c:v>
                </c:pt>
                <c:pt idx="5">
                  <c:v>1196</c:v>
                </c:pt>
                <c:pt idx="6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0-4D7F-9E29-752A582ED0A5}"/>
            </c:ext>
          </c:extLst>
        </c:ser>
        <c:ser>
          <c:idx val="1"/>
          <c:order val="1"/>
          <c:tx>
            <c:v>Acompañamiento Especializado</c:v>
          </c:tx>
          <c:spPr>
            <a:solidFill>
              <a:srgbClr val="FF0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SAM!$C$216:$C$222</c:f>
              <c:strCache>
                <c:ptCount val="7"/>
                <c:pt idx="0">
                  <c:v>Económica</c:v>
                </c:pt>
                <c:pt idx="1">
                  <c:v>Psicológica</c:v>
                </c:pt>
                <c:pt idx="2">
                  <c:v>Física</c:v>
                </c:pt>
                <c:pt idx="3">
                  <c:v>Económica y Psicológica</c:v>
                </c:pt>
                <c:pt idx="4">
                  <c:v>Económica y Física</c:v>
                </c:pt>
                <c:pt idx="5">
                  <c:v>Psicológica y Física</c:v>
                </c:pt>
                <c:pt idx="6">
                  <c:v>Económica, Psicológica y Física</c:v>
                </c:pt>
              </c:strCache>
            </c:strRef>
          </c:cat>
          <c:val>
            <c:numRef>
              <c:f>SAM!$G$216:$G$222</c:f>
              <c:numCache>
                <c:formatCode>#,##0</c:formatCode>
                <c:ptCount val="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0-4D7F-9E29-752A582ED0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392227968"/>
        <c:axId val="392234240"/>
      </c:barChart>
      <c:catAx>
        <c:axId val="39222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34240"/>
        <c:crosses val="autoZero"/>
        <c:auto val="1"/>
        <c:lblAlgn val="ctr"/>
        <c:lblOffset val="100"/>
        <c:noMultiLvlLbl val="0"/>
      </c:catAx>
      <c:valAx>
        <c:axId val="39223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222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noFill/>
    <a:ln>
      <a:solidFill>
        <a:schemeClr val="bg1">
          <a:lumMod val="85000"/>
        </a:schemeClr>
      </a:solidFill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3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3: Personas informadas en las acciones preventivas según sexo (Porcentaje)</a:t>
            </a:r>
            <a:endParaRPr lang="es-PE" sz="13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21534326639278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5347870590339303"/>
          <c:y val="0.24316889301725159"/>
          <c:w val="0.39051903131742199"/>
          <c:h val="0.63695521301178992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8C96-47E5-A45A-5DD4E9CBAB2D}"/>
              </c:ext>
            </c:extLst>
          </c:dPt>
          <c:dPt>
            <c:idx val="1"/>
            <c:bubble3D val="0"/>
            <c:explosion val="1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8C96-47E5-A45A-5DD4E9CBAB2D}"/>
              </c:ext>
            </c:extLst>
          </c:dPt>
          <c:dLbls>
            <c:dLbl>
              <c:idx val="0"/>
              <c:layout>
                <c:manualLayout>
                  <c:x val="0.15864422710218265"/>
                  <c:y val="-7.0157532659671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6-47E5-A45A-5DD4E9CBAB2D}"/>
                </c:ext>
              </c:extLst>
            </c:dLbl>
            <c:dLbl>
              <c:idx val="1"/>
              <c:layout>
                <c:manualLayout>
                  <c:x val="-8.1701578976275599E-2"/>
                  <c:y val="-3.85150078988941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6-47E5-A45A-5DD4E9CBAB2D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SAM!$H$77:$H$78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SAM!$I$77:$I$78</c:f>
              <c:numCache>
                <c:formatCode>0.0%</c:formatCode>
                <c:ptCount val="2"/>
                <c:pt idx="0">
                  <c:v>0.8790681517184481</c:v>
                </c:pt>
                <c:pt idx="1">
                  <c:v>0.12093184828155193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96-47E5-A45A-5DD4E9CBA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PE" sz="1200" b="1" i="0" u="none" strike="noStrike" kern="1200" cap="none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N°1: Acciones Preventivas según 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PE" sz="1200" b="1" i="0" u="none" strike="noStrike" kern="1200" cap="none" spc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SAM!$R$18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SAM!$Q$19:$Q$24</c:f>
              <c:strCache>
                <c:ptCount val="6"/>
                <c:pt idx="0">
                  <c:v>Julio</c:v>
                </c:pt>
                <c:pt idx="1">
                  <c:v>Junio</c:v>
                </c:pt>
                <c:pt idx="2">
                  <c:v>Mayo</c:v>
                </c:pt>
                <c:pt idx="3">
                  <c:v>Abril</c:v>
                </c:pt>
                <c:pt idx="4">
                  <c:v>Marzo</c:v>
                </c:pt>
                <c:pt idx="5">
                  <c:v>Febrero</c:v>
                </c:pt>
              </c:strCache>
            </c:strRef>
          </c:cat>
          <c:val>
            <c:numRef>
              <c:f>SAM!$R$19:$R$24</c:f>
              <c:numCache>
                <c:formatCode>General</c:formatCode>
                <c:ptCount val="6"/>
                <c:pt idx="0">
                  <c:v>598</c:v>
                </c:pt>
                <c:pt idx="1">
                  <c:v>1081</c:v>
                </c:pt>
                <c:pt idx="2">
                  <c:v>698</c:v>
                </c:pt>
                <c:pt idx="3">
                  <c:v>401</c:v>
                </c:pt>
                <c:pt idx="4">
                  <c:v>804</c:v>
                </c:pt>
                <c:pt idx="5">
                  <c:v>1418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0-4E11-97AF-E111AA8C42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66129952"/>
        <c:axId val="1566130432"/>
      </c:barChart>
      <c:catAx>
        <c:axId val="1566129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66130432"/>
        <c:crosses val="autoZero"/>
        <c:auto val="1"/>
        <c:lblAlgn val="ctr"/>
        <c:lblOffset val="100"/>
        <c:noMultiLvlLbl val="0"/>
      </c:catAx>
      <c:valAx>
        <c:axId val="1566130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612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PE" sz="1200" b="1" i="0" u="none" strike="noStrike" kern="1200" cap="none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u="none" strike="noStrike" kern="1200" cap="none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N°2: Acciones Preventivas según código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lang="es-PE" sz="1200" b="1" i="0" u="none" strike="noStrike" kern="1200" cap="none" spc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SAM!$N$51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SAM!$M$52:$M$71</c:f>
              <c:strCache>
                <c:ptCount val="20"/>
                <c:pt idx="0">
                  <c:v>MAM-03</c:v>
                </c:pt>
                <c:pt idx="1">
                  <c:v>MAM-04</c:v>
                </c:pt>
                <c:pt idx="2">
                  <c:v>MAM-05</c:v>
                </c:pt>
                <c:pt idx="3">
                  <c:v>MAM-09</c:v>
                </c:pt>
                <c:pt idx="4">
                  <c:v>MAM-10</c:v>
                </c:pt>
                <c:pt idx="5">
                  <c:v>MAM-20</c:v>
                </c:pt>
                <c:pt idx="6">
                  <c:v>MAM-21</c:v>
                </c:pt>
                <c:pt idx="7">
                  <c:v>MAM-13</c:v>
                </c:pt>
                <c:pt idx="8">
                  <c:v>MAM-08</c:v>
                </c:pt>
                <c:pt idx="9">
                  <c:v>MAM-18</c:v>
                </c:pt>
                <c:pt idx="10">
                  <c:v>MAM-01</c:v>
                </c:pt>
                <c:pt idx="11">
                  <c:v>MAM-16</c:v>
                </c:pt>
                <c:pt idx="12">
                  <c:v>MAM-17</c:v>
                </c:pt>
                <c:pt idx="13">
                  <c:v>MAM-12</c:v>
                </c:pt>
                <c:pt idx="14">
                  <c:v>MAM-14</c:v>
                </c:pt>
                <c:pt idx="15">
                  <c:v>MAM-19</c:v>
                </c:pt>
                <c:pt idx="16">
                  <c:v>MAM-11</c:v>
                </c:pt>
                <c:pt idx="17">
                  <c:v>MAM-07</c:v>
                </c:pt>
                <c:pt idx="18">
                  <c:v>MAM-06</c:v>
                </c:pt>
                <c:pt idx="19">
                  <c:v>MAM-02</c:v>
                </c:pt>
              </c:strCache>
            </c:strRef>
          </c:cat>
          <c:val>
            <c:numRef>
              <c:f>SAM!$N$52:$N$71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21</c:v>
                </c:pt>
                <c:pt idx="8">
                  <c:v>26</c:v>
                </c:pt>
                <c:pt idx="9">
                  <c:v>131</c:v>
                </c:pt>
                <c:pt idx="10">
                  <c:v>140</c:v>
                </c:pt>
                <c:pt idx="11">
                  <c:v>140</c:v>
                </c:pt>
                <c:pt idx="12">
                  <c:v>190</c:v>
                </c:pt>
                <c:pt idx="13">
                  <c:v>208</c:v>
                </c:pt>
                <c:pt idx="14">
                  <c:v>225</c:v>
                </c:pt>
                <c:pt idx="15">
                  <c:v>234</c:v>
                </c:pt>
                <c:pt idx="16">
                  <c:v>521</c:v>
                </c:pt>
                <c:pt idx="17">
                  <c:v>862</c:v>
                </c:pt>
                <c:pt idx="18">
                  <c:v>1065</c:v>
                </c:pt>
                <c:pt idx="19">
                  <c:v>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8F0-85B0-2FC5AB4489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700112704"/>
        <c:axId val="1700112224"/>
      </c:barChart>
      <c:catAx>
        <c:axId val="1700112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700112224"/>
        <c:crosses val="autoZero"/>
        <c:auto val="1"/>
        <c:lblAlgn val="ctr"/>
        <c:lblOffset val="100"/>
        <c:noMultiLvlLbl val="0"/>
      </c:catAx>
      <c:valAx>
        <c:axId val="17001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0112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10: </a:t>
            </a:r>
            <a:r>
              <a:rPr lang="es-PE" sz="11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Usuarias según Autoreporte de detección de violencia (Porcentaje)</a:t>
            </a:r>
            <a:endParaRPr lang="es-PE" sz="1200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28106311816087592"/>
          <c:y val="3.2073088546123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992186569389626"/>
          <c:y val="0.2047860344740787"/>
          <c:w val="0.67328355273420282"/>
          <c:h val="0.720641985981691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SAM!$G$282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39-4B13-86A7-3F744EEF6B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39-4B13-86A7-3F744EEF6B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SAM!$C$283:$C$285</c:f>
              <c:strCache>
                <c:ptCount val="3"/>
                <c:pt idx="0">
                  <c:v>No se detecta violencia - Puntaje de 8 a 14</c:v>
                </c:pt>
                <c:pt idx="1">
                  <c:v>Sí se detecta violencia - Puntaje de 15 a 24</c:v>
                </c:pt>
                <c:pt idx="2">
                  <c:v>Sí se detecta violencia - Puntaje mayor de 2 puntos</c:v>
                </c:pt>
              </c:strCache>
            </c:strRef>
          </c:cat>
          <c:val>
            <c:numRef>
              <c:f>SAM!$G$283:$G$285</c:f>
              <c:numCache>
                <c:formatCode>#,##0</c:formatCode>
                <c:ptCount val="3"/>
                <c:pt idx="0">
                  <c:v>741</c:v>
                </c:pt>
                <c:pt idx="1">
                  <c:v>27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39-4B13-86A7-3F744EEF6B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9562488"/>
        <c:axId val="399563272"/>
      </c:barChart>
      <c:catAx>
        <c:axId val="399562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9563272"/>
        <c:crosses val="autoZero"/>
        <c:auto val="1"/>
        <c:lblAlgn val="ctr"/>
        <c:lblOffset val="100"/>
        <c:noMultiLvlLbl val="0"/>
      </c:catAx>
      <c:valAx>
        <c:axId val="399563272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99562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N° 11: </a:t>
            </a:r>
            <a:r>
              <a:rPr lang="es-PE" sz="1100" b="1" i="0" u="none" strike="noStrike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Usuarias según n</a:t>
            </a:r>
            <a:r>
              <a:rPr lang="es-PE" sz="1100">
                <a:solidFill>
                  <a:schemeClr val="tx1"/>
                </a:solidFill>
                <a:latin typeface="Arial Narrow" panose="020B0606020202030204" pitchFamily="34" charset="0"/>
              </a:rPr>
              <a:t>iveles de depresión (Porcentaje)</a:t>
            </a:r>
            <a:endParaRPr lang="es-PE" sz="1200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28106311816087592"/>
          <c:y val="3.20730885461238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992186569389626"/>
          <c:y val="0.2047860344740787"/>
          <c:w val="0.67328355273420282"/>
          <c:h val="0.720641985981691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SAM!$G$290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B4-4F57-9DEE-44ABCBD0513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B4-4F57-9DEE-44ABCBD051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SAM!$C$291:$C$295</c:f>
              <c:strCache>
                <c:ptCount val="5"/>
                <c:pt idx="0">
                  <c:v>Ninguno</c:v>
                </c:pt>
                <c:pt idx="1">
                  <c:v>Depresión leve</c:v>
                </c:pt>
                <c:pt idx="2">
                  <c:v>Depresión moderada</c:v>
                </c:pt>
                <c:pt idx="3">
                  <c:v>Depresión moderadamente grave</c:v>
                </c:pt>
                <c:pt idx="4">
                  <c:v>Depresión grave</c:v>
                </c:pt>
              </c:strCache>
            </c:strRef>
          </c:cat>
          <c:val>
            <c:numRef>
              <c:f>SAM!$G$291:$G$295</c:f>
              <c:numCache>
                <c:formatCode>#,##0</c:formatCode>
                <c:ptCount val="5"/>
                <c:pt idx="0">
                  <c:v>677</c:v>
                </c:pt>
                <c:pt idx="1">
                  <c:v>84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4-4F57-9DEE-44ABCBD051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99562488"/>
        <c:axId val="399563272"/>
      </c:barChart>
      <c:catAx>
        <c:axId val="399562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99563272"/>
        <c:crosses val="autoZero"/>
        <c:auto val="1"/>
        <c:lblAlgn val="ctr"/>
        <c:lblOffset val="100"/>
        <c:noMultiLvlLbl val="0"/>
      </c:catAx>
      <c:valAx>
        <c:axId val="399563272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99562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chart" Target="../charts/chart10.xml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12" Type="http://schemas.openxmlformats.org/officeDocument/2006/relationships/chart" Target="../charts/chart9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8.xml"/><Relationship Id="rId5" Type="http://schemas.openxmlformats.org/officeDocument/2006/relationships/image" Target="../media/image1.png"/><Relationship Id="rId10" Type="http://schemas.openxmlformats.org/officeDocument/2006/relationships/chart" Target="../charts/chart7.xml"/><Relationship Id="rId4" Type="http://schemas.openxmlformats.org/officeDocument/2006/relationships/chart" Target="../charts/chart4.xml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1059078</xdr:colOff>
      <xdr:row>178</xdr:row>
      <xdr:rowOff>67077</xdr:rowOff>
    </xdr:from>
    <xdr:to>
      <xdr:col>9</xdr:col>
      <xdr:colOff>952500</xdr:colOff>
      <xdr:row>179</xdr:row>
      <xdr:rowOff>137583</xdr:rowOff>
    </xdr:to>
    <xdr:cxnSp macro="">
      <xdr:nvCxnSpPr>
        <xdr:cNvPr id="2" name="Conector: angular 9">
          <a:extLst>
            <a:ext uri="{FF2B5EF4-FFF2-40B4-BE49-F238E27FC236}">
              <a16:creationId xmlns:a16="http://schemas.microsoft.com/office/drawing/2014/main" id="{19273ADE-FECC-46DA-9C5B-63D9CB6B4EAA}"/>
            </a:ext>
          </a:extLst>
        </xdr:cNvPr>
        <xdr:cNvCxnSpPr>
          <a:cxnSpLocks/>
        </xdr:cNvCxnSpPr>
      </xdr:nvCxnSpPr>
      <xdr:spPr>
        <a:xfrm flipV="1">
          <a:off x="4792878" y="45691827"/>
          <a:ext cx="4865472" cy="337206"/>
        </a:xfrm>
        <a:prstGeom prst="bentConnector3">
          <a:avLst/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112059</xdr:colOff>
      <xdr:row>5</xdr:row>
      <xdr:rowOff>11906</xdr:rowOff>
    </xdr:from>
    <xdr:to>
      <xdr:col>18</xdr:col>
      <xdr:colOff>0</xdr:colOff>
      <xdr:row>9</xdr:row>
      <xdr:rowOff>38100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F64A83A1-79C9-461F-8408-51110C87899E}"/>
            </a:ext>
          </a:extLst>
        </xdr:cNvPr>
        <xdr:cNvSpPr/>
      </xdr:nvSpPr>
      <xdr:spPr>
        <a:xfrm>
          <a:off x="254934" y="707231"/>
          <a:ext cx="18737916" cy="721519"/>
        </a:xfrm>
        <a:prstGeom prst="rect">
          <a:avLst/>
        </a:prstGeom>
        <a:solidFill>
          <a:srgbClr val="3B383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000" b="1"/>
            <a:t>REPORTE ESTADÍSTICO DEL REGISTRO DE</a:t>
          </a:r>
          <a:r>
            <a:rPr lang="es-PE" sz="2000" b="1" baseline="0"/>
            <a:t> SERVICIO DE </a:t>
          </a:r>
          <a:r>
            <a:rPr lang="es-PE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ACOMPAÑAMIENTO A MUJERES (SAM)</a:t>
          </a:r>
          <a:endParaRPr lang="es-PE" sz="2000" b="1"/>
        </a:p>
        <a:p>
          <a:pPr algn="ctr"/>
          <a:r>
            <a:rPr lang="es-PE" sz="2000" b="1"/>
            <a:t>Periodo: Febrero</a:t>
          </a:r>
          <a:r>
            <a:rPr lang="es-PE" sz="2000" b="1" baseline="0"/>
            <a:t> - Julio</a:t>
          </a:r>
          <a:r>
            <a:rPr lang="es-PE" sz="2000" b="1"/>
            <a:t>, 2026 (Preliminar)</a:t>
          </a:r>
        </a:p>
      </xdr:txBody>
    </xdr:sp>
    <xdr:clientData/>
  </xdr:twoCellAnchor>
  <xdr:twoCellAnchor>
    <xdr:from>
      <xdr:col>2</xdr:col>
      <xdr:colOff>3084</xdr:colOff>
      <xdr:row>89</xdr:row>
      <xdr:rowOff>11907</xdr:rowOff>
    </xdr:from>
    <xdr:to>
      <xdr:col>18</xdr:col>
      <xdr:colOff>29766</xdr:colOff>
      <xdr:row>90</xdr:row>
      <xdr:rowOff>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FF351F05-C575-4E98-BC9F-BDE27A7CFFF3}"/>
            </a:ext>
          </a:extLst>
        </xdr:cNvPr>
        <xdr:cNvGrpSpPr/>
      </xdr:nvGrpSpPr>
      <xdr:grpSpPr>
        <a:xfrm>
          <a:off x="292451" y="21907350"/>
          <a:ext cx="18775258" cy="325688"/>
          <a:chOff x="256798" y="2107172"/>
          <a:chExt cx="14357273" cy="363489"/>
        </a:xfrm>
      </xdr:grpSpPr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38F2D853-851C-4E14-A3B3-114BE4643D31}"/>
              </a:ext>
            </a:extLst>
          </xdr:cNvPr>
          <xdr:cNvSpPr/>
        </xdr:nvSpPr>
        <xdr:spPr>
          <a:xfrm>
            <a:off x="1391348" y="2107172"/>
            <a:ext cx="13222723" cy="363489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CARACTERÍSTICAS DE LA POBLACIÓN BENEFICIARIA QUE PARTICIPA EN LOS PROCESOS SOSTENIDOS</a:t>
            </a:r>
            <a:endParaRPr kumimoji="0" lang="es-PE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30885ACF-1238-4E2A-B947-51832B093CF5}"/>
              </a:ext>
            </a:extLst>
          </xdr:cNvPr>
          <xdr:cNvSpPr/>
        </xdr:nvSpPr>
        <xdr:spPr>
          <a:xfrm>
            <a:off x="256798" y="2107172"/>
            <a:ext cx="1263068" cy="363489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B </a:t>
            </a:r>
          </a:p>
        </xdr:txBody>
      </xdr:sp>
    </xdr:grpSp>
    <xdr:clientData/>
  </xdr:twoCellAnchor>
  <xdr:twoCellAnchor>
    <xdr:from>
      <xdr:col>2</xdr:col>
      <xdr:colOff>895350</xdr:colOff>
      <xdr:row>91</xdr:row>
      <xdr:rowOff>0</xdr:rowOff>
    </xdr:from>
    <xdr:to>
      <xdr:col>7</xdr:col>
      <xdr:colOff>19049</xdr:colOff>
      <xdr:row>92</xdr:row>
      <xdr:rowOff>202404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42D48CB6-CEDC-4370-83BD-A8F6997D844B}"/>
            </a:ext>
          </a:extLst>
        </xdr:cNvPr>
        <xdr:cNvSpPr/>
      </xdr:nvSpPr>
      <xdr:spPr>
        <a:xfrm>
          <a:off x="1181100" y="22421850"/>
          <a:ext cx="4867274" cy="46910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Usuarias que participan en los procesos sostenidos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por tipo de acompañamiento (código)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mes</a:t>
          </a:r>
        </a:p>
      </xdr:txBody>
    </xdr:sp>
    <xdr:clientData/>
  </xdr:twoCellAnchor>
  <xdr:twoCellAnchor>
    <xdr:from>
      <xdr:col>11</xdr:col>
      <xdr:colOff>971551</xdr:colOff>
      <xdr:row>151</xdr:row>
      <xdr:rowOff>19050</xdr:rowOff>
    </xdr:from>
    <xdr:to>
      <xdr:col>17</xdr:col>
      <xdr:colOff>19050</xdr:colOff>
      <xdr:row>152</xdr:row>
      <xdr:rowOff>152400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F57B5AD-3658-4214-BD50-9480F355C848}"/>
            </a:ext>
          </a:extLst>
        </xdr:cNvPr>
        <xdr:cNvSpPr/>
      </xdr:nvSpPr>
      <xdr:spPr>
        <a:xfrm>
          <a:off x="11963401" y="38442900"/>
          <a:ext cx="5905499" cy="40005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n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ivel educativo</a:t>
          </a:r>
        </a:p>
      </xdr:txBody>
    </xdr:sp>
    <xdr:clientData/>
  </xdr:twoCellAnchor>
  <xdr:twoCellAnchor>
    <xdr:from>
      <xdr:col>1</xdr:col>
      <xdr:colOff>111185</xdr:colOff>
      <xdr:row>173</xdr:row>
      <xdr:rowOff>22955</xdr:rowOff>
    </xdr:from>
    <xdr:to>
      <xdr:col>18</xdr:col>
      <xdr:colOff>0</xdr:colOff>
      <xdr:row>174</xdr:row>
      <xdr:rowOff>114300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1C95AB7-0BE3-4B22-828B-6031B8D4D962}"/>
            </a:ext>
          </a:extLst>
        </xdr:cNvPr>
        <xdr:cNvGrpSpPr/>
      </xdr:nvGrpSpPr>
      <xdr:grpSpPr>
        <a:xfrm>
          <a:off x="255869" y="44139379"/>
          <a:ext cx="18782074" cy="356598"/>
          <a:chOff x="136071" y="2107172"/>
          <a:chExt cx="14365375" cy="374376"/>
        </a:xfrm>
      </xdr:grpSpPr>
      <xdr:sp macro="" textlink="">
        <xdr:nvSpPr>
          <xdr:cNvPr id="10" name="Rectángulo 9">
            <a:extLst>
              <a:ext uri="{FF2B5EF4-FFF2-40B4-BE49-F238E27FC236}">
                <a16:creationId xmlns:a16="http://schemas.microsoft.com/office/drawing/2014/main" id="{4AFA46E2-9B86-4E64-9C94-677102DC0EAD}"/>
              </a:ext>
            </a:extLst>
          </xdr:cNvPr>
          <xdr:cNvSpPr/>
        </xdr:nvSpPr>
        <xdr:spPr>
          <a:xfrm>
            <a:off x="1391349" y="2107173"/>
            <a:ext cx="13110097" cy="374375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RED DE SOPORTE</a:t>
            </a:r>
          </a:p>
        </xdr:txBody>
      </xdr:sp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DBDF5707-BB20-4FEC-AB34-CDCA5BBD9285}"/>
              </a:ext>
            </a:extLst>
          </xdr:cNvPr>
          <xdr:cNvSpPr/>
        </xdr:nvSpPr>
        <xdr:spPr>
          <a:xfrm>
            <a:off x="136071" y="2107172"/>
            <a:ext cx="1327316" cy="374375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C </a:t>
            </a:r>
          </a:p>
        </xdr:txBody>
      </xdr:sp>
    </xdr:grpSp>
    <xdr:clientData/>
  </xdr:twoCellAnchor>
  <xdr:twoCellAnchor>
    <xdr:from>
      <xdr:col>2</xdr:col>
      <xdr:colOff>952501</xdr:colOff>
      <xdr:row>174</xdr:row>
      <xdr:rowOff>261145</xdr:rowOff>
    </xdr:from>
    <xdr:to>
      <xdr:col>6</xdr:col>
      <xdr:colOff>1</xdr:colOff>
      <xdr:row>176</xdr:row>
      <xdr:rowOff>199531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A6408F68-3F0A-4BE1-9A7E-5AC91E88AEB9}"/>
            </a:ext>
          </a:extLst>
        </xdr:cNvPr>
        <xdr:cNvSpPr/>
      </xdr:nvSpPr>
      <xdr:spPr>
        <a:xfrm>
          <a:off x="1238251" y="44819095"/>
          <a:ext cx="3648075" cy="47178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¿Reciben algún tipo de ayuda?</a:t>
          </a:r>
        </a:p>
      </xdr:txBody>
    </xdr:sp>
    <xdr:clientData/>
  </xdr:twoCellAnchor>
  <xdr:twoCellAnchor>
    <xdr:from>
      <xdr:col>10</xdr:col>
      <xdr:colOff>971552</xdr:colOff>
      <xdr:row>174</xdr:row>
      <xdr:rowOff>249138</xdr:rowOff>
    </xdr:from>
    <xdr:to>
      <xdr:col>15</xdr:col>
      <xdr:colOff>1</xdr:colOff>
      <xdr:row>176</xdr:row>
      <xdr:rowOff>188671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250A7F68-241F-44B5-9313-C6A30F3A0384}"/>
            </a:ext>
          </a:extLst>
        </xdr:cNvPr>
        <xdr:cNvSpPr/>
      </xdr:nvSpPr>
      <xdr:spPr>
        <a:xfrm>
          <a:off x="10820402" y="44807088"/>
          <a:ext cx="4743449" cy="47293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tipo de institución/parentesco</a:t>
          </a:r>
        </a:p>
      </xdr:txBody>
    </xdr:sp>
    <xdr:clientData/>
  </xdr:twoCellAnchor>
  <xdr:twoCellAnchor>
    <xdr:from>
      <xdr:col>2</xdr:col>
      <xdr:colOff>993321</xdr:colOff>
      <xdr:row>184</xdr:row>
      <xdr:rowOff>7044</xdr:rowOff>
    </xdr:from>
    <xdr:to>
      <xdr:col>9</xdr:col>
      <xdr:colOff>5444</xdr:colOff>
      <xdr:row>185</xdr:row>
      <xdr:rowOff>204107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E0F9E5FA-F71B-4BB6-8BA7-9053252EA330}"/>
            </a:ext>
          </a:extLst>
        </xdr:cNvPr>
        <xdr:cNvSpPr/>
      </xdr:nvSpPr>
      <xdr:spPr>
        <a:xfrm>
          <a:off x="1279071" y="47231994"/>
          <a:ext cx="7432223" cy="46376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Tipo de ayuda* que reciben usuarias, según el tipo de institución/ parentesco</a:t>
          </a:r>
        </a:p>
      </xdr:txBody>
    </xdr:sp>
    <xdr:clientData/>
  </xdr:twoCellAnchor>
  <xdr:twoCellAnchor>
    <xdr:from>
      <xdr:col>2</xdr:col>
      <xdr:colOff>2366</xdr:colOff>
      <xdr:row>193</xdr:row>
      <xdr:rowOff>53916</xdr:rowOff>
    </xdr:from>
    <xdr:to>
      <xdr:col>18</xdr:col>
      <xdr:colOff>0</xdr:colOff>
      <xdr:row>194</xdr:row>
      <xdr:rowOff>122465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0CA8C243-69C8-4753-82AB-E5A21F63A81D}"/>
            </a:ext>
          </a:extLst>
        </xdr:cNvPr>
        <xdr:cNvGrpSpPr/>
      </xdr:nvGrpSpPr>
      <xdr:grpSpPr>
        <a:xfrm>
          <a:off x="291733" y="49475403"/>
          <a:ext cx="18746210" cy="333803"/>
          <a:chOff x="136071" y="2107171"/>
          <a:chExt cx="14325425" cy="365948"/>
        </a:xfrm>
      </xdr:grpSpPr>
      <xdr:sp macro="" textlink="">
        <xdr:nvSpPr>
          <xdr:cNvPr id="16" name="Rectángulo 15">
            <a:extLst>
              <a:ext uri="{FF2B5EF4-FFF2-40B4-BE49-F238E27FC236}">
                <a16:creationId xmlns:a16="http://schemas.microsoft.com/office/drawing/2014/main" id="{09E6CC57-3917-4267-A899-EBEF2BB219CE}"/>
              </a:ext>
            </a:extLst>
          </xdr:cNvPr>
          <xdr:cNvSpPr/>
        </xdr:nvSpPr>
        <xdr:spPr>
          <a:xfrm>
            <a:off x="1391348" y="2107174"/>
            <a:ext cx="13070148" cy="365945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CRITERIOS DE INCLUSIÓN DE USUARIAS AL ACOMPAÑAMIENTO</a:t>
            </a:r>
          </a:p>
        </xdr:txBody>
      </xdr:sp>
      <xdr:sp macro="" textlink="">
        <xdr:nvSpPr>
          <xdr:cNvPr id="17" name="Rectángulo 16">
            <a:extLst>
              <a:ext uri="{FF2B5EF4-FFF2-40B4-BE49-F238E27FC236}">
                <a16:creationId xmlns:a16="http://schemas.microsoft.com/office/drawing/2014/main" id="{4E588961-F5E6-4CCB-87EF-B58AA144D6D4}"/>
              </a:ext>
            </a:extLst>
          </xdr:cNvPr>
          <xdr:cNvSpPr/>
        </xdr:nvSpPr>
        <xdr:spPr>
          <a:xfrm>
            <a:off x="136071" y="2107171"/>
            <a:ext cx="1327316" cy="365945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D </a:t>
            </a:r>
          </a:p>
        </xdr:txBody>
      </xdr:sp>
    </xdr:grpSp>
    <xdr:clientData/>
  </xdr:twoCellAnchor>
  <xdr:twoCellAnchor>
    <xdr:from>
      <xdr:col>2</xdr:col>
      <xdr:colOff>930520</xdr:colOff>
      <xdr:row>195</xdr:row>
      <xdr:rowOff>20456</xdr:rowOff>
    </xdr:from>
    <xdr:to>
      <xdr:col>6</xdr:col>
      <xdr:colOff>1001682</xdr:colOff>
      <xdr:row>196</xdr:row>
      <xdr:rowOff>212526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C46202F6-000D-4992-B8DE-910A4D793C14}"/>
            </a:ext>
          </a:extLst>
        </xdr:cNvPr>
        <xdr:cNvSpPr/>
      </xdr:nvSpPr>
      <xdr:spPr>
        <a:xfrm>
          <a:off x="1216270" y="50179106"/>
          <a:ext cx="4671737" cy="45877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situación de violencia </a:t>
          </a:r>
        </a:p>
      </xdr:txBody>
    </xdr:sp>
    <xdr:clientData/>
  </xdr:twoCellAnchor>
  <xdr:twoCellAnchor>
    <xdr:from>
      <xdr:col>2</xdr:col>
      <xdr:colOff>952501</xdr:colOff>
      <xdr:row>210</xdr:row>
      <xdr:rowOff>257565</xdr:rowOff>
    </xdr:from>
    <xdr:to>
      <xdr:col>7</xdr:col>
      <xdr:colOff>19051</xdr:colOff>
      <xdr:row>212</xdr:row>
      <xdr:rowOff>171450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3202E1A7-1B4F-486A-873E-C7A0B4E34C3E}"/>
            </a:ext>
          </a:extLst>
        </xdr:cNvPr>
        <xdr:cNvSpPr/>
      </xdr:nvSpPr>
      <xdr:spPr>
        <a:xfrm>
          <a:off x="1238251" y="54369090"/>
          <a:ext cx="4810125" cy="43776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tipo de violencia</a:t>
          </a:r>
        </a:p>
      </xdr:txBody>
    </xdr:sp>
    <xdr:clientData/>
  </xdr:twoCellAnchor>
  <xdr:twoCellAnchor>
    <xdr:from>
      <xdr:col>2</xdr:col>
      <xdr:colOff>929166</xdr:colOff>
      <xdr:row>203</xdr:row>
      <xdr:rowOff>2132</xdr:rowOff>
    </xdr:from>
    <xdr:to>
      <xdr:col>7</xdr:col>
      <xdr:colOff>-1</xdr:colOff>
      <xdr:row>204</xdr:row>
      <xdr:rowOff>209550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197AA3FE-2247-4D9B-970B-11EE5C4C5757}"/>
            </a:ext>
          </a:extLst>
        </xdr:cNvPr>
        <xdr:cNvSpPr/>
      </xdr:nvSpPr>
      <xdr:spPr>
        <a:xfrm>
          <a:off x="1214916" y="52294382"/>
          <a:ext cx="4814408" cy="474118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nivel de riesgo</a:t>
          </a:r>
        </a:p>
      </xdr:txBody>
    </xdr:sp>
    <xdr:clientData/>
  </xdr:twoCellAnchor>
  <xdr:twoCellAnchor>
    <xdr:from>
      <xdr:col>1</xdr:col>
      <xdr:colOff>163286</xdr:colOff>
      <xdr:row>241</xdr:row>
      <xdr:rowOff>0</xdr:rowOff>
    </xdr:from>
    <xdr:to>
      <xdr:col>2</xdr:col>
      <xdr:colOff>957002</xdr:colOff>
      <xdr:row>241</xdr:row>
      <xdr:rowOff>0</xdr:rowOff>
    </xdr:to>
    <xdr:sp macro="" textlink="">
      <xdr:nvSpPr>
        <xdr:cNvPr id="21" name="Rectángulo 51">
          <a:extLst>
            <a:ext uri="{FF2B5EF4-FFF2-40B4-BE49-F238E27FC236}">
              <a16:creationId xmlns:a16="http://schemas.microsoft.com/office/drawing/2014/main" id="{9AF77CA4-C973-4340-92B4-850CC663040D}"/>
            </a:ext>
          </a:extLst>
        </xdr:cNvPr>
        <xdr:cNvSpPr/>
      </xdr:nvSpPr>
      <xdr:spPr>
        <a:xfrm>
          <a:off x="287111" y="62226825"/>
          <a:ext cx="955641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N°25</a:t>
          </a:r>
        </a:p>
      </xdr:txBody>
    </xdr:sp>
    <xdr:clientData/>
  </xdr:twoCellAnchor>
  <xdr:twoCellAnchor>
    <xdr:from>
      <xdr:col>9</xdr:col>
      <xdr:colOff>80490</xdr:colOff>
      <xdr:row>182</xdr:row>
      <xdr:rowOff>105828</xdr:rowOff>
    </xdr:from>
    <xdr:to>
      <xdr:col>9</xdr:col>
      <xdr:colOff>1000236</xdr:colOff>
      <xdr:row>185</xdr:row>
      <xdr:rowOff>79374</xdr:rowOff>
    </xdr:to>
    <xdr:cxnSp macro="">
      <xdr:nvCxnSpPr>
        <xdr:cNvPr id="22" name="Conector: angular 160">
          <a:extLst>
            <a:ext uri="{FF2B5EF4-FFF2-40B4-BE49-F238E27FC236}">
              <a16:creationId xmlns:a16="http://schemas.microsoft.com/office/drawing/2014/main" id="{A032249C-73E8-4EF4-9B0E-972600BD2809}"/>
            </a:ext>
          </a:extLst>
        </xdr:cNvPr>
        <xdr:cNvCxnSpPr>
          <a:cxnSpLocks/>
        </xdr:cNvCxnSpPr>
      </xdr:nvCxnSpPr>
      <xdr:spPr>
        <a:xfrm rot="10800000" flipV="1">
          <a:off x="8786340" y="46797378"/>
          <a:ext cx="919746" cy="773646"/>
        </a:xfrm>
        <a:prstGeom prst="bentConnector3">
          <a:avLst>
            <a:gd name="adj1" fmla="val 50000"/>
          </a:avLst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76625</xdr:colOff>
      <xdr:row>229</xdr:row>
      <xdr:rowOff>130967</xdr:rowOff>
    </xdr:from>
    <xdr:to>
      <xdr:col>6</xdr:col>
      <xdr:colOff>102895</xdr:colOff>
      <xdr:row>233</xdr:row>
      <xdr:rowOff>210799</xdr:rowOff>
    </xdr:to>
    <xdr:cxnSp macro="">
      <xdr:nvCxnSpPr>
        <xdr:cNvPr id="23" name="Conector: angular 15">
          <a:extLst>
            <a:ext uri="{FF2B5EF4-FFF2-40B4-BE49-F238E27FC236}">
              <a16:creationId xmlns:a16="http://schemas.microsoft.com/office/drawing/2014/main" id="{C4E114BD-F3F3-4359-AC26-438FDA2A3E1B}"/>
            </a:ext>
          </a:extLst>
        </xdr:cNvPr>
        <xdr:cNvCxnSpPr>
          <a:endCxn id="26" idx="3"/>
        </xdr:cNvCxnSpPr>
      </xdr:nvCxnSpPr>
      <xdr:spPr>
        <a:xfrm rot="16200000" flipH="1">
          <a:off x="4402769" y="59698523"/>
          <a:ext cx="1146632" cy="26270"/>
        </a:xfrm>
        <a:prstGeom prst="bentConnector4">
          <a:avLst>
            <a:gd name="adj1" fmla="val -675"/>
            <a:gd name="adj2" fmla="val 970194"/>
          </a:avLst>
        </a:prstGeom>
        <a:ln w="12700">
          <a:solidFill>
            <a:srgbClr val="FF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938893</xdr:colOff>
      <xdr:row>225</xdr:row>
      <xdr:rowOff>20133</xdr:rowOff>
    </xdr:from>
    <xdr:to>
      <xdr:col>6</xdr:col>
      <xdr:colOff>1</xdr:colOff>
      <xdr:row>226</xdr:row>
      <xdr:rowOff>190500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9622E1AD-4F5A-49FB-BCCD-2CD9F0BD00B0}"/>
            </a:ext>
          </a:extLst>
        </xdr:cNvPr>
        <xdr:cNvSpPr/>
      </xdr:nvSpPr>
      <xdr:spPr>
        <a:xfrm>
          <a:off x="1224643" y="57960708"/>
          <a:ext cx="3661683" cy="43706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viven con el presunto agresor</a:t>
          </a:r>
        </a:p>
      </xdr:txBody>
    </xdr:sp>
    <xdr:clientData/>
  </xdr:twoCellAnchor>
  <xdr:twoCellAnchor>
    <xdr:from>
      <xdr:col>7</xdr:col>
      <xdr:colOff>958135</xdr:colOff>
      <xdr:row>225</xdr:row>
      <xdr:rowOff>0</xdr:rowOff>
    </xdr:from>
    <xdr:to>
      <xdr:col>12</xdr:col>
      <xdr:colOff>19051</xdr:colOff>
      <xdr:row>226</xdr:row>
      <xdr:rowOff>209550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B33B3955-220E-4AC5-B06F-2880E399352B}"/>
            </a:ext>
          </a:extLst>
        </xdr:cNvPr>
        <xdr:cNvSpPr/>
      </xdr:nvSpPr>
      <xdr:spPr>
        <a:xfrm>
          <a:off x="6987460" y="57940575"/>
          <a:ext cx="5166441" cy="47625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Autorreporte de detección de violencia</a:t>
          </a:r>
        </a:p>
      </xdr:txBody>
    </xdr:sp>
    <xdr:clientData/>
  </xdr:twoCellAnchor>
  <xdr:twoCellAnchor>
    <xdr:from>
      <xdr:col>2</xdr:col>
      <xdr:colOff>952501</xdr:colOff>
      <xdr:row>232</xdr:row>
      <xdr:rowOff>250148</xdr:rowOff>
    </xdr:from>
    <xdr:to>
      <xdr:col>6</xdr:col>
      <xdr:colOff>102895</xdr:colOff>
      <xdr:row>234</xdr:row>
      <xdr:rowOff>171449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65A79F48-6D51-4671-89CC-6CF08AA11BA3}"/>
            </a:ext>
          </a:extLst>
        </xdr:cNvPr>
        <xdr:cNvSpPr/>
      </xdr:nvSpPr>
      <xdr:spPr>
        <a:xfrm>
          <a:off x="1238251" y="60057623"/>
          <a:ext cx="3750969" cy="454701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El presunto agresor accede a la vivienda</a:t>
          </a:r>
        </a:p>
      </xdr:txBody>
    </xdr:sp>
    <xdr:clientData/>
  </xdr:twoCellAnchor>
  <xdr:twoCellAnchor>
    <xdr:from>
      <xdr:col>2</xdr:col>
      <xdr:colOff>5352</xdr:colOff>
      <xdr:row>223</xdr:row>
      <xdr:rowOff>95250</xdr:rowOff>
    </xdr:from>
    <xdr:to>
      <xdr:col>18</xdr:col>
      <xdr:colOff>29765</xdr:colOff>
      <xdr:row>224</xdr:row>
      <xdr:rowOff>176893</xdr:rowOff>
    </xdr:to>
    <xdr:grpSp>
      <xdr:nvGrpSpPr>
        <xdr:cNvPr id="27" name="Grupo 26">
          <a:extLst>
            <a:ext uri="{FF2B5EF4-FFF2-40B4-BE49-F238E27FC236}">
              <a16:creationId xmlns:a16="http://schemas.microsoft.com/office/drawing/2014/main" id="{C83E231E-42B4-4F83-800B-A5BA16E0A306}"/>
            </a:ext>
          </a:extLst>
        </xdr:cNvPr>
        <xdr:cNvGrpSpPr/>
      </xdr:nvGrpSpPr>
      <xdr:grpSpPr>
        <a:xfrm>
          <a:off x="294719" y="57257307"/>
          <a:ext cx="18772989" cy="346896"/>
          <a:chOff x="259898" y="2137184"/>
          <a:chExt cx="14478000" cy="331350"/>
        </a:xfrm>
      </xdr:grpSpPr>
      <xdr:sp macro="" textlink="">
        <xdr:nvSpPr>
          <xdr:cNvPr id="28" name="Rectángulo 27">
            <a:extLst>
              <a:ext uri="{FF2B5EF4-FFF2-40B4-BE49-F238E27FC236}">
                <a16:creationId xmlns:a16="http://schemas.microsoft.com/office/drawing/2014/main" id="{970D05B5-FFF8-4896-9000-57BB45AC4B63}"/>
              </a:ext>
            </a:extLst>
          </xdr:cNvPr>
          <xdr:cNvSpPr/>
        </xdr:nvSpPr>
        <xdr:spPr>
          <a:xfrm>
            <a:off x="1515175" y="2137184"/>
            <a:ext cx="13222723" cy="331350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PRE-TEST DE USUARIAS QUE INICIARON EL ACOMPAÑAMIENTO BÁSICO (MAM-07)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29" name="Rectángulo 28">
            <a:extLst>
              <a:ext uri="{FF2B5EF4-FFF2-40B4-BE49-F238E27FC236}">
                <a16:creationId xmlns:a16="http://schemas.microsoft.com/office/drawing/2014/main" id="{AD02AD51-DF34-4B31-A59E-5F3261FDF9D9}"/>
              </a:ext>
            </a:extLst>
          </xdr:cNvPr>
          <xdr:cNvSpPr/>
        </xdr:nvSpPr>
        <xdr:spPr>
          <a:xfrm>
            <a:off x="259898" y="2137187"/>
            <a:ext cx="1327316" cy="322974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E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13</xdr:col>
      <xdr:colOff>933451</xdr:colOff>
      <xdr:row>224</xdr:row>
      <xdr:rowOff>239634</xdr:rowOff>
    </xdr:from>
    <xdr:to>
      <xdr:col>18</xdr:col>
      <xdr:colOff>19051</xdr:colOff>
      <xdr:row>226</xdr:row>
      <xdr:rowOff>171450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09FD9B66-22FE-4D14-AFA9-A896B1C35AD4}"/>
            </a:ext>
          </a:extLst>
        </xdr:cNvPr>
        <xdr:cNvSpPr/>
      </xdr:nvSpPr>
      <xdr:spPr>
        <a:xfrm>
          <a:off x="14211301" y="57913509"/>
          <a:ext cx="4800600" cy="46521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niveles de depresión</a:t>
          </a:r>
        </a:p>
      </xdr:txBody>
    </xdr:sp>
    <xdr:clientData/>
  </xdr:twoCellAnchor>
  <xdr:twoCellAnchor>
    <xdr:from>
      <xdr:col>1</xdr:col>
      <xdr:colOff>0</xdr:colOff>
      <xdr:row>240</xdr:row>
      <xdr:rowOff>0</xdr:rowOff>
    </xdr:from>
    <xdr:to>
      <xdr:col>1</xdr:col>
      <xdr:colOff>1</xdr:colOff>
      <xdr:row>240</xdr:row>
      <xdr:rowOff>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FA4A1DF5-0F5E-46D9-A223-E4138BAE0AE3}"/>
            </a:ext>
          </a:extLst>
        </xdr:cNvPr>
        <xdr:cNvSpPr/>
      </xdr:nvSpPr>
      <xdr:spPr>
        <a:xfrm>
          <a:off x="142875" y="62036325"/>
          <a:ext cx="1" cy="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sostenibilidad de la denuncia </a:t>
          </a:r>
        </a:p>
      </xdr:txBody>
    </xdr:sp>
    <xdr:clientData/>
  </xdr:twoCellAnchor>
  <xdr:twoCellAnchor>
    <xdr:from>
      <xdr:col>9</xdr:col>
      <xdr:colOff>818554</xdr:colOff>
      <xdr:row>183</xdr:row>
      <xdr:rowOff>154781</xdr:rowOff>
    </xdr:from>
    <xdr:to>
      <xdr:col>17</xdr:col>
      <xdr:colOff>907851</xdr:colOff>
      <xdr:row>192</xdr:row>
      <xdr:rowOff>190500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B6D16C42-6117-43AB-AD22-E723CDC89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936625</xdr:colOff>
      <xdr:row>91</xdr:row>
      <xdr:rowOff>0</xdr:rowOff>
    </xdr:from>
    <xdr:to>
      <xdr:col>13</xdr:col>
      <xdr:colOff>13608</xdr:colOff>
      <xdr:row>92</xdr:row>
      <xdr:rowOff>171450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BD4DEA2F-577D-4983-95E7-6462E94E3227}"/>
            </a:ext>
          </a:extLst>
        </xdr:cNvPr>
        <xdr:cNvSpPr/>
      </xdr:nvSpPr>
      <xdr:spPr>
        <a:xfrm>
          <a:off x="8108950" y="22421850"/>
          <a:ext cx="5182508" cy="43815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(código)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 según grupo de edad</a:t>
          </a:r>
        </a:p>
      </xdr:txBody>
    </xdr:sp>
    <xdr:clientData/>
  </xdr:twoCellAnchor>
  <xdr:twoCellAnchor>
    <xdr:from>
      <xdr:col>2</xdr:col>
      <xdr:colOff>0</xdr:colOff>
      <xdr:row>91</xdr:row>
      <xdr:rowOff>0</xdr:rowOff>
    </xdr:from>
    <xdr:to>
      <xdr:col>2</xdr:col>
      <xdr:colOff>1049983</xdr:colOff>
      <xdr:row>91</xdr:row>
      <xdr:rowOff>297295</xdr:rowOff>
    </xdr:to>
    <xdr:sp macro="" textlink="">
      <xdr:nvSpPr>
        <xdr:cNvPr id="34" name="Rectángulo 51">
          <a:extLst>
            <a:ext uri="{FF2B5EF4-FFF2-40B4-BE49-F238E27FC236}">
              <a16:creationId xmlns:a16="http://schemas.microsoft.com/office/drawing/2014/main" id="{CAF047ED-F782-4723-A0D2-56D53395CC2E}"/>
            </a:ext>
          </a:extLst>
        </xdr:cNvPr>
        <xdr:cNvSpPr/>
      </xdr:nvSpPr>
      <xdr:spPr>
        <a:xfrm>
          <a:off x="285750" y="22421850"/>
          <a:ext cx="1049983" cy="26872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8</a:t>
          </a:r>
        </a:p>
      </xdr:txBody>
    </xdr:sp>
    <xdr:clientData/>
  </xdr:twoCellAnchor>
  <xdr:twoCellAnchor>
    <xdr:from>
      <xdr:col>2</xdr:col>
      <xdr:colOff>-1</xdr:colOff>
      <xdr:row>240</xdr:row>
      <xdr:rowOff>0</xdr:rowOff>
    </xdr:from>
    <xdr:to>
      <xdr:col>3</xdr:col>
      <xdr:colOff>13606</xdr:colOff>
      <xdr:row>240</xdr:row>
      <xdr:rowOff>0</xdr:rowOff>
    </xdr:to>
    <xdr:sp macro="" textlink="">
      <xdr:nvSpPr>
        <xdr:cNvPr id="35" name="Rectángulo 51">
          <a:extLst>
            <a:ext uri="{FF2B5EF4-FFF2-40B4-BE49-F238E27FC236}">
              <a16:creationId xmlns:a16="http://schemas.microsoft.com/office/drawing/2014/main" id="{82A0F166-0B3F-4E71-BCF5-7D10EDD58CC7}"/>
            </a:ext>
          </a:extLst>
        </xdr:cNvPr>
        <xdr:cNvSpPr/>
      </xdr:nvSpPr>
      <xdr:spPr>
        <a:xfrm>
          <a:off x="285749" y="62036325"/>
          <a:ext cx="1156607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28</a:t>
          </a:r>
        </a:p>
      </xdr:txBody>
    </xdr:sp>
    <xdr:clientData/>
  </xdr:twoCellAnchor>
  <xdr:twoCellAnchor>
    <xdr:from>
      <xdr:col>8</xdr:col>
      <xdr:colOff>919843</xdr:colOff>
      <xdr:row>103</xdr:row>
      <xdr:rowOff>0</xdr:rowOff>
    </xdr:from>
    <xdr:to>
      <xdr:col>18</xdr:col>
      <xdr:colOff>62593</xdr:colOff>
      <xdr:row>104</xdr:row>
      <xdr:rowOff>171450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FC7B5DA6-7882-4ACA-9802-90E9CC8B9BC1}"/>
            </a:ext>
          </a:extLst>
        </xdr:cNvPr>
        <xdr:cNvSpPr/>
      </xdr:nvSpPr>
      <xdr:spPr>
        <a:xfrm>
          <a:off x="8092168" y="25622250"/>
          <a:ext cx="10963275" cy="438150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autoidentificación étnica</a:t>
          </a:r>
        </a:p>
      </xdr:txBody>
    </xdr:sp>
    <xdr:clientData/>
  </xdr:twoCellAnchor>
  <xdr:twoCellAnchor>
    <xdr:from>
      <xdr:col>7</xdr:col>
      <xdr:colOff>1001938</xdr:colOff>
      <xdr:row>103</xdr:row>
      <xdr:rowOff>0</xdr:rowOff>
    </xdr:from>
    <xdr:to>
      <xdr:col>8</xdr:col>
      <xdr:colOff>1006929</xdr:colOff>
      <xdr:row>104</xdr:row>
      <xdr:rowOff>19049</xdr:rowOff>
    </xdr:to>
    <xdr:sp macro="" textlink="">
      <xdr:nvSpPr>
        <xdr:cNvPr id="37" name="Rectángulo 51">
          <a:extLst>
            <a:ext uri="{FF2B5EF4-FFF2-40B4-BE49-F238E27FC236}">
              <a16:creationId xmlns:a16="http://schemas.microsoft.com/office/drawing/2014/main" id="{386B3322-012C-4351-9110-7E5323517858}"/>
            </a:ext>
          </a:extLst>
        </xdr:cNvPr>
        <xdr:cNvSpPr/>
      </xdr:nvSpPr>
      <xdr:spPr>
        <a:xfrm>
          <a:off x="7031263" y="25622250"/>
          <a:ext cx="1147991" cy="28574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11</a:t>
          </a:r>
        </a:p>
      </xdr:txBody>
    </xdr:sp>
    <xdr:clientData/>
  </xdr:twoCellAnchor>
  <xdr:twoCellAnchor>
    <xdr:from>
      <xdr:col>2</xdr:col>
      <xdr:colOff>0</xdr:colOff>
      <xdr:row>175</xdr:row>
      <xdr:rowOff>0</xdr:rowOff>
    </xdr:from>
    <xdr:to>
      <xdr:col>3</xdr:col>
      <xdr:colOff>68036</xdr:colOff>
      <xdr:row>176</xdr:row>
      <xdr:rowOff>4742</xdr:rowOff>
    </xdr:to>
    <xdr:sp macro="" textlink="">
      <xdr:nvSpPr>
        <xdr:cNvPr id="38" name="Rectángulo 51">
          <a:extLst>
            <a:ext uri="{FF2B5EF4-FFF2-40B4-BE49-F238E27FC236}">
              <a16:creationId xmlns:a16="http://schemas.microsoft.com/office/drawing/2014/main" id="{048CE8A5-0A43-47D9-A320-E931C5E6579E}"/>
            </a:ext>
          </a:extLst>
        </xdr:cNvPr>
        <xdr:cNvSpPr/>
      </xdr:nvSpPr>
      <xdr:spPr>
        <a:xfrm>
          <a:off x="285750" y="44824650"/>
          <a:ext cx="1211036" cy="27144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15</a:t>
          </a:r>
        </a:p>
      </xdr:txBody>
    </xdr:sp>
    <xdr:clientData/>
  </xdr:twoCellAnchor>
  <xdr:twoCellAnchor>
    <xdr:from>
      <xdr:col>10</xdr:col>
      <xdr:colOff>0</xdr:colOff>
      <xdr:row>174</xdr:row>
      <xdr:rowOff>244929</xdr:rowOff>
    </xdr:from>
    <xdr:to>
      <xdr:col>11</xdr:col>
      <xdr:colOff>54429</xdr:colOff>
      <xdr:row>176</xdr:row>
      <xdr:rowOff>4742</xdr:rowOff>
    </xdr:to>
    <xdr:sp macro="" textlink="">
      <xdr:nvSpPr>
        <xdr:cNvPr id="39" name="Rectángulo 51">
          <a:extLst>
            <a:ext uri="{FF2B5EF4-FFF2-40B4-BE49-F238E27FC236}">
              <a16:creationId xmlns:a16="http://schemas.microsoft.com/office/drawing/2014/main" id="{E2098717-7627-4F9C-B8EC-DB0BFE03B705}"/>
            </a:ext>
          </a:extLst>
        </xdr:cNvPr>
        <xdr:cNvSpPr/>
      </xdr:nvSpPr>
      <xdr:spPr>
        <a:xfrm>
          <a:off x="9848850" y="44802879"/>
          <a:ext cx="1197429" cy="29321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16</a:t>
          </a:r>
        </a:p>
      </xdr:txBody>
    </xdr:sp>
    <xdr:clientData/>
  </xdr:twoCellAnchor>
  <xdr:twoCellAnchor>
    <xdr:from>
      <xdr:col>2</xdr:col>
      <xdr:colOff>0</xdr:colOff>
      <xdr:row>184</xdr:row>
      <xdr:rowOff>13606</xdr:rowOff>
    </xdr:from>
    <xdr:to>
      <xdr:col>3</xdr:col>
      <xdr:colOff>95250</xdr:colOff>
      <xdr:row>185</xdr:row>
      <xdr:rowOff>4741</xdr:rowOff>
    </xdr:to>
    <xdr:sp macro="" textlink="">
      <xdr:nvSpPr>
        <xdr:cNvPr id="40" name="Rectángulo 51">
          <a:extLst>
            <a:ext uri="{FF2B5EF4-FFF2-40B4-BE49-F238E27FC236}">
              <a16:creationId xmlns:a16="http://schemas.microsoft.com/office/drawing/2014/main" id="{6B0EA806-72AD-4AA4-AE1D-4578835E55E1}"/>
            </a:ext>
          </a:extLst>
        </xdr:cNvPr>
        <xdr:cNvSpPr/>
      </xdr:nvSpPr>
      <xdr:spPr>
        <a:xfrm>
          <a:off x="285750" y="47238556"/>
          <a:ext cx="1238250" cy="25783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17</a:t>
          </a:r>
        </a:p>
      </xdr:txBody>
    </xdr:sp>
    <xdr:clientData/>
  </xdr:twoCellAnchor>
  <xdr:twoCellAnchor>
    <xdr:from>
      <xdr:col>2</xdr:col>
      <xdr:colOff>0</xdr:colOff>
      <xdr:row>195</xdr:row>
      <xdr:rowOff>23812</xdr:rowOff>
    </xdr:from>
    <xdr:to>
      <xdr:col>3</xdr:col>
      <xdr:colOff>23812</xdr:colOff>
      <xdr:row>196</xdr:row>
      <xdr:rowOff>4742</xdr:rowOff>
    </xdr:to>
    <xdr:sp macro="" textlink="">
      <xdr:nvSpPr>
        <xdr:cNvPr id="41" name="Rectángulo 51">
          <a:extLst>
            <a:ext uri="{FF2B5EF4-FFF2-40B4-BE49-F238E27FC236}">
              <a16:creationId xmlns:a16="http://schemas.microsoft.com/office/drawing/2014/main" id="{FC99D27B-7DE5-4887-9108-505335E9B4A3}"/>
            </a:ext>
          </a:extLst>
        </xdr:cNvPr>
        <xdr:cNvSpPr/>
      </xdr:nvSpPr>
      <xdr:spPr>
        <a:xfrm>
          <a:off x="285750" y="50182462"/>
          <a:ext cx="1166812" cy="24763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18</a:t>
          </a:r>
        </a:p>
      </xdr:txBody>
    </xdr:sp>
    <xdr:clientData/>
  </xdr:twoCellAnchor>
  <xdr:twoCellAnchor>
    <xdr:from>
      <xdr:col>2</xdr:col>
      <xdr:colOff>0</xdr:colOff>
      <xdr:row>203</xdr:row>
      <xdr:rowOff>0</xdr:rowOff>
    </xdr:from>
    <xdr:to>
      <xdr:col>3</xdr:col>
      <xdr:colOff>59531</xdr:colOff>
      <xdr:row>204</xdr:row>
      <xdr:rowOff>4743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B6CD521B-6697-4BDE-8E60-DFBF0E455349}"/>
            </a:ext>
          </a:extLst>
        </xdr:cNvPr>
        <xdr:cNvSpPr/>
      </xdr:nvSpPr>
      <xdr:spPr>
        <a:xfrm>
          <a:off x="285750" y="52292250"/>
          <a:ext cx="1202531" cy="27144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19</a:t>
          </a:r>
        </a:p>
      </xdr:txBody>
    </xdr:sp>
    <xdr:clientData/>
  </xdr:twoCellAnchor>
  <xdr:twoCellAnchor>
    <xdr:from>
      <xdr:col>2</xdr:col>
      <xdr:colOff>0</xdr:colOff>
      <xdr:row>211</xdr:row>
      <xdr:rowOff>0</xdr:rowOff>
    </xdr:from>
    <xdr:to>
      <xdr:col>3</xdr:col>
      <xdr:colOff>59531</xdr:colOff>
      <xdr:row>212</xdr:row>
      <xdr:rowOff>4743</xdr:rowOff>
    </xdr:to>
    <xdr:sp macro="" textlink="">
      <xdr:nvSpPr>
        <xdr:cNvPr id="43" name="Rectángulo 51">
          <a:extLst>
            <a:ext uri="{FF2B5EF4-FFF2-40B4-BE49-F238E27FC236}">
              <a16:creationId xmlns:a16="http://schemas.microsoft.com/office/drawing/2014/main" id="{4CD8DB3D-3425-4FDF-AB62-5A29E9F221D8}"/>
            </a:ext>
          </a:extLst>
        </xdr:cNvPr>
        <xdr:cNvSpPr/>
      </xdr:nvSpPr>
      <xdr:spPr>
        <a:xfrm>
          <a:off x="285750" y="54368700"/>
          <a:ext cx="1202531" cy="27144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20</a:t>
          </a:r>
        </a:p>
      </xdr:txBody>
    </xdr:sp>
    <xdr:clientData/>
  </xdr:twoCellAnchor>
  <xdr:twoCellAnchor>
    <xdr:from>
      <xdr:col>2</xdr:col>
      <xdr:colOff>0</xdr:colOff>
      <xdr:row>225</xdr:row>
      <xdr:rowOff>11906</xdr:rowOff>
    </xdr:from>
    <xdr:to>
      <xdr:col>3</xdr:col>
      <xdr:colOff>47625</xdr:colOff>
      <xdr:row>226</xdr:row>
      <xdr:rowOff>4742</xdr:rowOff>
    </xdr:to>
    <xdr:sp macro="" textlink="">
      <xdr:nvSpPr>
        <xdr:cNvPr id="44" name="Rectángulo 51">
          <a:extLst>
            <a:ext uri="{FF2B5EF4-FFF2-40B4-BE49-F238E27FC236}">
              <a16:creationId xmlns:a16="http://schemas.microsoft.com/office/drawing/2014/main" id="{9CCA3DE6-43BA-4D8C-AF38-D31FB23A7580}"/>
            </a:ext>
          </a:extLst>
        </xdr:cNvPr>
        <xdr:cNvSpPr/>
      </xdr:nvSpPr>
      <xdr:spPr>
        <a:xfrm>
          <a:off x="285750" y="57952481"/>
          <a:ext cx="1190625" cy="259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21</a:t>
          </a:r>
        </a:p>
      </xdr:txBody>
    </xdr:sp>
    <xdr:clientData/>
  </xdr:twoCellAnchor>
  <xdr:twoCellAnchor>
    <xdr:from>
      <xdr:col>2</xdr:col>
      <xdr:colOff>0</xdr:colOff>
      <xdr:row>232</xdr:row>
      <xdr:rowOff>250032</xdr:rowOff>
    </xdr:from>
    <xdr:to>
      <xdr:col>3</xdr:col>
      <xdr:colOff>59531</xdr:colOff>
      <xdr:row>234</xdr:row>
      <xdr:rowOff>4743</xdr:rowOff>
    </xdr:to>
    <xdr:sp macro="" textlink="">
      <xdr:nvSpPr>
        <xdr:cNvPr id="45" name="Rectángulo 51">
          <a:extLst>
            <a:ext uri="{FF2B5EF4-FFF2-40B4-BE49-F238E27FC236}">
              <a16:creationId xmlns:a16="http://schemas.microsoft.com/office/drawing/2014/main" id="{D7A1DD48-7979-4BA9-A101-88AA22992586}"/>
            </a:ext>
          </a:extLst>
        </xdr:cNvPr>
        <xdr:cNvSpPr/>
      </xdr:nvSpPr>
      <xdr:spPr>
        <a:xfrm>
          <a:off x="285750" y="60057507"/>
          <a:ext cx="1202531" cy="2881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24</a:t>
          </a:r>
        </a:p>
      </xdr:txBody>
    </xdr:sp>
    <xdr:clientData/>
  </xdr:twoCellAnchor>
  <xdr:twoCellAnchor>
    <xdr:from>
      <xdr:col>13</xdr:col>
      <xdr:colOff>0</xdr:colOff>
      <xdr:row>224</xdr:row>
      <xdr:rowOff>250032</xdr:rowOff>
    </xdr:from>
    <xdr:to>
      <xdr:col>14</xdr:col>
      <xdr:colOff>59531</xdr:colOff>
      <xdr:row>226</xdr:row>
      <xdr:rowOff>4743</xdr:rowOff>
    </xdr:to>
    <xdr:sp macro="" textlink="">
      <xdr:nvSpPr>
        <xdr:cNvPr id="46" name="Rectángulo 51">
          <a:extLst>
            <a:ext uri="{FF2B5EF4-FFF2-40B4-BE49-F238E27FC236}">
              <a16:creationId xmlns:a16="http://schemas.microsoft.com/office/drawing/2014/main" id="{DCED413C-C34C-4C74-9BB3-B644495047A8}"/>
            </a:ext>
          </a:extLst>
        </xdr:cNvPr>
        <xdr:cNvSpPr/>
      </xdr:nvSpPr>
      <xdr:spPr>
        <a:xfrm>
          <a:off x="13277850" y="57923907"/>
          <a:ext cx="1202531" cy="2881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23</a:t>
          </a:r>
        </a:p>
      </xdr:txBody>
    </xdr:sp>
    <xdr:clientData/>
  </xdr:twoCellAnchor>
  <xdr:twoCellAnchor>
    <xdr:from>
      <xdr:col>8</xdr:col>
      <xdr:colOff>876300</xdr:colOff>
      <xdr:row>195</xdr:row>
      <xdr:rowOff>1</xdr:rowOff>
    </xdr:from>
    <xdr:to>
      <xdr:col>16</xdr:col>
      <xdr:colOff>1028701</xdr:colOff>
      <xdr:row>202</xdr:row>
      <xdr:rowOff>57151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D4D98A79-35AF-4419-9EE5-1FBD9EBB8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857250</xdr:colOff>
      <xdr:row>202</xdr:row>
      <xdr:rowOff>228600</xdr:rowOff>
    </xdr:from>
    <xdr:to>
      <xdr:col>16</xdr:col>
      <xdr:colOff>1009651</xdr:colOff>
      <xdr:row>210</xdr:row>
      <xdr:rowOff>38100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29D16C6A-9C74-45D1-82FC-57D93D6DE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835025</xdr:colOff>
      <xdr:row>211</xdr:row>
      <xdr:rowOff>155575</xdr:rowOff>
    </xdr:from>
    <xdr:to>
      <xdr:col>16</xdr:col>
      <xdr:colOff>987426</xdr:colOff>
      <xdr:row>222</xdr:row>
      <xdr:rowOff>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7E2E0852-3AE1-4FA0-81C6-327E0E844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91</xdr:row>
      <xdr:rowOff>0</xdr:rowOff>
    </xdr:from>
    <xdr:to>
      <xdr:col>8</xdr:col>
      <xdr:colOff>1049983</xdr:colOff>
      <xdr:row>91</xdr:row>
      <xdr:rowOff>249670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40CAB8E6-E759-4F80-8805-77E721DB4C94}"/>
            </a:ext>
          </a:extLst>
        </xdr:cNvPr>
        <xdr:cNvSpPr/>
      </xdr:nvSpPr>
      <xdr:spPr>
        <a:xfrm>
          <a:off x="7172325" y="22421850"/>
          <a:ext cx="1049983" cy="24967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9</a:t>
          </a:r>
        </a:p>
      </xdr:txBody>
    </xdr:sp>
    <xdr:clientData/>
  </xdr:twoCellAnchor>
  <xdr:twoCellAnchor>
    <xdr:from>
      <xdr:col>11</xdr:col>
      <xdr:colOff>15874</xdr:colOff>
      <xdr:row>151</xdr:row>
      <xdr:rowOff>13607</xdr:rowOff>
    </xdr:from>
    <xdr:to>
      <xdr:col>12</xdr:col>
      <xdr:colOff>81642</xdr:colOff>
      <xdr:row>151</xdr:row>
      <xdr:rowOff>229155</xdr:rowOff>
    </xdr:to>
    <xdr:sp macro="" textlink="">
      <xdr:nvSpPr>
        <xdr:cNvPr id="51" name="Rectángulo 51">
          <a:extLst>
            <a:ext uri="{FF2B5EF4-FFF2-40B4-BE49-F238E27FC236}">
              <a16:creationId xmlns:a16="http://schemas.microsoft.com/office/drawing/2014/main" id="{23AC9FA4-1AD7-4EB5-9D53-5C1DD4D4ACD9}"/>
            </a:ext>
          </a:extLst>
        </xdr:cNvPr>
        <xdr:cNvSpPr/>
      </xdr:nvSpPr>
      <xdr:spPr>
        <a:xfrm>
          <a:off x="11007724" y="38437457"/>
          <a:ext cx="1208768" cy="21554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14</a:t>
          </a:r>
        </a:p>
      </xdr:txBody>
    </xdr:sp>
    <xdr:clientData/>
  </xdr:twoCellAnchor>
  <xdr:twoCellAnchor>
    <xdr:from>
      <xdr:col>7</xdr:col>
      <xdr:colOff>0</xdr:colOff>
      <xdr:row>224</xdr:row>
      <xdr:rowOff>250031</xdr:rowOff>
    </xdr:from>
    <xdr:to>
      <xdr:col>8</xdr:col>
      <xdr:colOff>71437</xdr:colOff>
      <xdr:row>226</xdr:row>
      <xdr:rowOff>4741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FC10AABD-B612-448F-B506-9874856816C8}"/>
            </a:ext>
          </a:extLst>
        </xdr:cNvPr>
        <xdr:cNvSpPr/>
      </xdr:nvSpPr>
      <xdr:spPr>
        <a:xfrm>
          <a:off x="6029325" y="57923906"/>
          <a:ext cx="1214437" cy="28811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22</a:t>
          </a:r>
        </a:p>
      </xdr:txBody>
    </xdr:sp>
    <xdr:clientData/>
  </xdr:twoCellAnchor>
  <xdr:twoCellAnchor>
    <xdr:from>
      <xdr:col>3</xdr:col>
      <xdr:colOff>0</xdr:colOff>
      <xdr:row>119</xdr:row>
      <xdr:rowOff>2032</xdr:rowOff>
    </xdr:from>
    <xdr:to>
      <xdr:col>6</xdr:col>
      <xdr:colOff>27214</xdr:colOff>
      <xdr:row>120</xdr:row>
      <xdr:rowOff>208359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05CD3D87-E62C-4604-8D39-95E2967D1A80}"/>
            </a:ext>
          </a:extLst>
        </xdr:cNvPr>
        <xdr:cNvSpPr/>
      </xdr:nvSpPr>
      <xdr:spPr>
        <a:xfrm>
          <a:off x="1428750" y="29891482"/>
          <a:ext cx="3484789" cy="47302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departamento </a:t>
          </a:r>
        </a:p>
      </xdr:txBody>
    </xdr:sp>
    <xdr:clientData/>
  </xdr:twoCellAnchor>
  <xdr:twoCellAnchor>
    <xdr:from>
      <xdr:col>2</xdr:col>
      <xdr:colOff>0</xdr:colOff>
      <xdr:row>119</xdr:row>
      <xdr:rowOff>0</xdr:rowOff>
    </xdr:from>
    <xdr:to>
      <xdr:col>3</xdr:col>
      <xdr:colOff>122464</xdr:colOff>
      <xdr:row>120</xdr:row>
      <xdr:rowOff>4742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C3CCD55D-3741-4D56-BA1C-CC28A697977A}"/>
            </a:ext>
          </a:extLst>
        </xdr:cNvPr>
        <xdr:cNvSpPr/>
      </xdr:nvSpPr>
      <xdr:spPr>
        <a:xfrm>
          <a:off x="285750" y="29889450"/>
          <a:ext cx="1265464" cy="27144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12</a:t>
          </a:r>
        </a:p>
      </xdr:txBody>
    </xdr:sp>
    <xdr:clientData/>
  </xdr:twoCellAnchor>
  <xdr:twoCellAnchor>
    <xdr:from>
      <xdr:col>2</xdr:col>
      <xdr:colOff>971551</xdr:colOff>
      <xdr:row>151</xdr:row>
      <xdr:rowOff>5292</xdr:rowOff>
    </xdr:from>
    <xdr:to>
      <xdr:col>9</xdr:col>
      <xdr:colOff>38101</xdr:colOff>
      <xdr:row>152</xdr:row>
      <xdr:rowOff>171450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C2E3DF32-3E91-47B0-8DEE-0921FB944CB2}"/>
            </a:ext>
          </a:extLst>
        </xdr:cNvPr>
        <xdr:cNvSpPr/>
      </xdr:nvSpPr>
      <xdr:spPr>
        <a:xfrm>
          <a:off x="1257301" y="38429142"/>
          <a:ext cx="7486650" cy="432858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lengua materna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1359</xdr:colOff>
      <xdr:row>151</xdr:row>
      <xdr:rowOff>1</xdr:rowOff>
    </xdr:from>
    <xdr:to>
      <xdr:col>3</xdr:col>
      <xdr:colOff>54428</xdr:colOff>
      <xdr:row>151</xdr:row>
      <xdr:rowOff>258537</xdr:rowOff>
    </xdr:to>
    <xdr:sp macro="" textlink="">
      <xdr:nvSpPr>
        <xdr:cNvPr id="56" name="Rectángulo 51">
          <a:extLst>
            <a:ext uri="{FF2B5EF4-FFF2-40B4-BE49-F238E27FC236}">
              <a16:creationId xmlns:a16="http://schemas.microsoft.com/office/drawing/2014/main" id="{0614EDB8-00B0-4939-8817-E341C3AE3AA0}"/>
            </a:ext>
          </a:extLst>
        </xdr:cNvPr>
        <xdr:cNvSpPr/>
      </xdr:nvSpPr>
      <xdr:spPr>
        <a:xfrm>
          <a:off x="287109" y="38423851"/>
          <a:ext cx="1196069" cy="258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13</a:t>
          </a:r>
        </a:p>
      </xdr:txBody>
    </xdr:sp>
    <xdr:clientData/>
  </xdr:twoCellAnchor>
  <xdr:twoCellAnchor editAs="oneCell">
    <xdr:from>
      <xdr:col>2</xdr:col>
      <xdr:colOff>0</xdr:colOff>
      <xdr:row>0</xdr:row>
      <xdr:rowOff>76200</xdr:rowOff>
    </xdr:from>
    <xdr:to>
      <xdr:col>7</xdr:col>
      <xdr:colOff>16066</xdr:colOff>
      <xdr:row>3</xdr:row>
      <xdr:rowOff>40029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08237B1-1B6D-4E93-807E-DF4B2350A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76200"/>
          <a:ext cx="5759641" cy="542925"/>
        </a:xfrm>
        <a:prstGeom prst="rect">
          <a:avLst/>
        </a:prstGeom>
      </xdr:spPr>
    </xdr:pic>
    <xdr:clientData/>
  </xdr:twoCellAnchor>
  <xdr:twoCellAnchor>
    <xdr:from>
      <xdr:col>7</xdr:col>
      <xdr:colOff>903513</xdr:colOff>
      <xdr:row>0</xdr:row>
      <xdr:rowOff>171450</xdr:rowOff>
    </xdr:from>
    <xdr:to>
      <xdr:col>16</xdr:col>
      <xdr:colOff>532280</xdr:colOff>
      <xdr:row>5</xdr:row>
      <xdr:rowOff>72683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08B5A78B-FF1A-4AD0-88A7-AF7F68B1EA91}"/>
            </a:ext>
          </a:extLst>
        </xdr:cNvPr>
        <xdr:cNvSpPr/>
      </xdr:nvSpPr>
      <xdr:spPr>
        <a:xfrm>
          <a:off x="6932838" y="171450"/>
          <a:ext cx="10306292" cy="5965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3084</xdr:colOff>
      <xdr:row>13</xdr:row>
      <xdr:rowOff>11907</xdr:rowOff>
    </xdr:from>
    <xdr:to>
      <xdr:col>18</xdr:col>
      <xdr:colOff>29766</xdr:colOff>
      <xdr:row>14</xdr:row>
      <xdr:rowOff>0</xdr:rowOff>
    </xdr:to>
    <xdr:grpSp>
      <xdr:nvGrpSpPr>
        <xdr:cNvPr id="59" name="Grupo 58">
          <a:extLst>
            <a:ext uri="{FF2B5EF4-FFF2-40B4-BE49-F238E27FC236}">
              <a16:creationId xmlns:a16="http://schemas.microsoft.com/office/drawing/2014/main" id="{E0C22F9A-88D1-452A-B689-901ABBA4D68E}"/>
            </a:ext>
          </a:extLst>
        </xdr:cNvPr>
        <xdr:cNvGrpSpPr/>
      </xdr:nvGrpSpPr>
      <xdr:grpSpPr>
        <a:xfrm>
          <a:off x="292451" y="1989249"/>
          <a:ext cx="18775258" cy="325688"/>
          <a:chOff x="256798" y="2107172"/>
          <a:chExt cx="14357273" cy="381972"/>
        </a:xfrm>
      </xdr:grpSpPr>
      <xdr:sp macro="" textlink="">
        <xdr:nvSpPr>
          <xdr:cNvPr id="60" name="Rectángulo 59">
            <a:extLst>
              <a:ext uri="{FF2B5EF4-FFF2-40B4-BE49-F238E27FC236}">
                <a16:creationId xmlns:a16="http://schemas.microsoft.com/office/drawing/2014/main" id="{357257EC-CDF8-48B0-A62D-1DBD69DDB957}"/>
              </a:ext>
            </a:extLst>
          </xdr:cNvPr>
          <xdr:cNvSpPr/>
        </xdr:nvSpPr>
        <xdr:spPr>
          <a:xfrm>
            <a:off x="1517481" y="2107172"/>
            <a:ext cx="13096590" cy="381972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ACCIONES PREVENTIVAS</a:t>
            </a:r>
          </a:p>
        </xdr:txBody>
      </xdr:sp>
      <xdr:sp macro="" textlink="">
        <xdr:nvSpPr>
          <xdr:cNvPr id="61" name="Rectángulo 60">
            <a:extLst>
              <a:ext uri="{FF2B5EF4-FFF2-40B4-BE49-F238E27FC236}">
                <a16:creationId xmlns:a16="http://schemas.microsoft.com/office/drawing/2014/main" id="{987EFEFB-F574-4675-8795-90DCCEAA486C}"/>
              </a:ext>
            </a:extLst>
          </xdr:cNvPr>
          <xdr:cNvSpPr/>
        </xdr:nvSpPr>
        <xdr:spPr>
          <a:xfrm>
            <a:off x="256798" y="2107172"/>
            <a:ext cx="1263068" cy="363489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A </a:t>
            </a:r>
          </a:p>
        </xdr:txBody>
      </xdr:sp>
    </xdr:grpSp>
    <xdr:clientData/>
  </xdr:twoCellAnchor>
  <xdr:twoCellAnchor>
    <xdr:from>
      <xdr:col>12</xdr:col>
      <xdr:colOff>857250</xdr:colOff>
      <xdr:row>14</xdr:row>
      <xdr:rowOff>108857</xdr:rowOff>
    </xdr:from>
    <xdr:to>
      <xdr:col>15</xdr:col>
      <xdr:colOff>40822</xdr:colOff>
      <xdr:row>16</xdr:row>
      <xdr:rowOff>164986</xdr:rowOff>
    </xdr:to>
    <xdr:sp macro="" textlink="">
      <xdr:nvSpPr>
        <xdr:cNvPr id="62" name="Rectángulo 61">
          <a:extLst>
            <a:ext uri="{FF2B5EF4-FFF2-40B4-BE49-F238E27FC236}">
              <a16:creationId xmlns:a16="http://schemas.microsoft.com/office/drawing/2014/main" id="{243D6CA2-5E29-4A66-A068-B1C0C5BD3B9C}"/>
            </a:ext>
          </a:extLst>
        </xdr:cNvPr>
        <xdr:cNvSpPr/>
      </xdr:nvSpPr>
      <xdr:spPr>
        <a:xfrm>
          <a:off x="12992100" y="2375807"/>
          <a:ext cx="2612572" cy="44665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mes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952500</xdr:colOff>
      <xdr:row>14</xdr:row>
      <xdr:rowOff>108856</xdr:rowOff>
    </xdr:from>
    <xdr:to>
      <xdr:col>12</xdr:col>
      <xdr:colOff>979714</xdr:colOff>
      <xdr:row>16</xdr:row>
      <xdr:rowOff>13606</xdr:rowOff>
    </xdr:to>
    <xdr:sp macro="" textlink="">
      <xdr:nvSpPr>
        <xdr:cNvPr id="63" name="Rectángulo 51">
          <a:extLst>
            <a:ext uri="{FF2B5EF4-FFF2-40B4-BE49-F238E27FC236}">
              <a16:creationId xmlns:a16="http://schemas.microsoft.com/office/drawing/2014/main" id="{25AC7732-347B-4710-A843-C9912780B07B}"/>
            </a:ext>
          </a:extLst>
        </xdr:cNvPr>
        <xdr:cNvSpPr/>
      </xdr:nvSpPr>
      <xdr:spPr>
        <a:xfrm>
          <a:off x="11944350" y="2375806"/>
          <a:ext cx="1170214" cy="2952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</a:t>
          </a:r>
        </a:p>
      </xdr:txBody>
    </xdr:sp>
    <xdr:clientData/>
  </xdr:twoCellAnchor>
  <xdr:twoCellAnchor>
    <xdr:from>
      <xdr:col>12</xdr:col>
      <xdr:colOff>857250</xdr:colOff>
      <xdr:row>73</xdr:row>
      <xdr:rowOff>13607</xdr:rowOff>
    </xdr:from>
    <xdr:to>
      <xdr:col>17</xdr:col>
      <xdr:colOff>993322</xdr:colOff>
      <xdr:row>74</xdr:row>
      <xdr:rowOff>149680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B382668F-97ED-491A-9B70-DE50C4FC22E0}"/>
            </a:ext>
          </a:extLst>
        </xdr:cNvPr>
        <xdr:cNvSpPr/>
      </xdr:nvSpPr>
      <xdr:spPr>
        <a:xfrm>
          <a:off x="12992100" y="17701532"/>
          <a:ext cx="5851072" cy="40277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Personas informadas en las acciones preventivas según código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73</xdr:row>
      <xdr:rowOff>13608</xdr:rowOff>
    </xdr:from>
    <xdr:to>
      <xdr:col>12</xdr:col>
      <xdr:colOff>966107</xdr:colOff>
      <xdr:row>74</xdr:row>
      <xdr:rowOff>13607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30B0C5C5-5555-464A-94B4-9866B6A95415}"/>
            </a:ext>
          </a:extLst>
        </xdr:cNvPr>
        <xdr:cNvSpPr/>
      </xdr:nvSpPr>
      <xdr:spPr>
        <a:xfrm>
          <a:off x="12134850" y="17701533"/>
          <a:ext cx="966107" cy="2666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7</a:t>
          </a:r>
        </a:p>
      </xdr:txBody>
    </xdr:sp>
    <xdr:clientData/>
  </xdr:twoCellAnchor>
  <xdr:twoCellAnchor>
    <xdr:from>
      <xdr:col>6</xdr:col>
      <xdr:colOff>514353</xdr:colOff>
      <xdr:row>73</xdr:row>
      <xdr:rowOff>108405</xdr:rowOff>
    </xdr:from>
    <xdr:to>
      <xdr:col>11</xdr:col>
      <xdr:colOff>612323</xdr:colOff>
      <xdr:row>87</xdr:row>
      <xdr:rowOff>68944</xdr:rowOff>
    </xdr:to>
    <xdr:grpSp>
      <xdr:nvGrpSpPr>
        <xdr:cNvPr id="66" name="Grupo 65">
          <a:extLst>
            <a:ext uri="{FF2B5EF4-FFF2-40B4-BE49-F238E27FC236}">
              <a16:creationId xmlns:a16="http://schemas.microsoft.com/office/drawing/2014/main" id="{E9B7E08E-3D6D-42CC-A043-6C40F762D05B}"/>
            </a:ext>
          </a:extLst>
        </xdr:cNvPr>
        <xdr:cNvGrpSpPr/>
      </xdr:nvGrpSpPr>
      <xdr:grpSpPr>
        <a:xfrm>
          <a:off x="5421537" y="17759797"/>
          <a:ext cx="6210849" cy="3734369"/>
          <a:chOff x="4339562" y="3031346"/>
          <a:chExt cx="5280382" cy="3206358"/>
        </a:xfrm>
      </xdr:grpSpPr>
      <xdr:graphicFrame macro="">
        <xdr:nvGraphicFramePr>
          <xdr:cNvPr id="67" name="Gráfico 66">
            <a:extLst>
              <a:ext uri="{FF2B5EF4-FFF2-40B4-BE49-F238E27FC236}">
                <a16:creationId xmlns:a16="http://schemas.microsoft.com/office/drawing/2014/main" id="{C23C783E-4D84-4E97-B901-B5CA0AEB6178}"/>
              </a:ext>
            </a:extLst>
          </xdr:cNvPr>
          <xdr:cNvGraphicFramePr/>
        </xdr:nvGraphicFramePr>
        <xdr:xfrm>
          <a:off x="4339562" y="3031346"/>
          <a:ext cx="5280382" cy="3206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3159F955-FA73-4673-A8DC-EF22F296BC5E}"/>
              </a:ext>
            </a:extLst>
          </xdr:cNvPr>
          <xdr:cNvPicPr/>
        </xdr:nvPicPr>
        <xdr:blipFill>
          <a:blip xmlns:r="http://schemas.openxmlformats.org/officeDocument/2006/relationships" r:embed="rId7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15415" y="3559979"/>
            <a:ext cx="380998" cy="836930"/>
          </a:xfrm>
          <a:prstGeom prst="rect">
            <a:avLst/>
          </a:prstGeom>
          <a:solidFill>
            <a:schemeClr val="accent1"/>
          </a:solidFill>
          <a:ln>
            <a:noFill/>
          </a:ln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B27E52C0-9E42-4964-BAA3-8FEAC7152604}"/>
              </a:ext>
            </a:extLst>
          </xdr:cNvPr>
          <xdr:cNvPicPr/>
        </xdr:nvPicPr>
        <xdr:blipFill>
          <a:blip xmlns:r="http://schemas.openxmlformats.org/officeDocument/2006/relationships" r:embed="rId8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24334" y="4610233"/>
            <a:ext cx="360045" cy="83692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2</xdr:col>
      <xdr:colOff>884465</xdr:colOff>
      <xdr:row>73</xdr:row>
      <xdr:rowOff>0</xdr:rowOff>
    </xdr:from>
    <xdr:to>
      <xdr:col>6</xdr:col>
      <xdr:colOff>19051</xdr:colOff>
      <xdr:row>74</xdr:row>
      <xdr:rowOff>204107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ADBBFF9F-3DAF-4CD2-8EE1-0E6DB570CF41}"/>
            </a:ext>
          </a:extLst>
        </xdr:cNvPr>
        <xdr:cNvSpPr/>
      </xdr:nvSpPr>
      <xdr:spPr>
        <a:xfrm>
          <a:off x="1170215" y="17687925"/>
          <a:ext cx="3735161" cy="47080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Personas informadas en las acciones preventivas por sexo</a:t>
          </a: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 según mes</a:t>
          </a:r>
        </a:p>
      </xdr:txBody>
    </xdr:sp>
    <xdr:clientData/>
  </xdr:twoCellAnchor>
  <xdr:twoCellAnchor>
    <xdr:from>
      <xdr:col>2</xdr:col>
      <xdr:colOff>0</xdr:colOff>
      <xdr:row>73</xdr:row>
      <xdr:rowOff>0</xdr:rowOff>
    </xdr:from>
    <xdr:to>
      <xdr:col>2</xdr:col>
      <xdr:colOff>1168028</xdr:colOff>
      <xdr:row>73</xdr:row>
      <xdr:rowOff>249670</xdr:rowOff>
    </xdr:to>
    <xdr:sp macro="" textlink="">
      <xdr:nvSpPr>
        <xdr:cNvPr id="71" name="Rectángulo 51">
          <a:extLst>
            <a:ext uri="{FF2B5EF4-FFF2-40B4-BE49-F238E27FC236}">
              <a16:creationId xmlns:a16="http://schemas.microsoft.com/office/drawing/2014/main" id="{28CB1444-FDAF-4611-868B-3186CAC61A8F}"/>
            </a:ext>
          </a:extLst>
        </xdr:cNvPr>
        <xdr:cNvSpPr/>
      </xdr:nvSpPr>
      <xdr:spPr>
        <a:xfrm>
          <a:off x="285750" y="17687925"/>
          <a:ext cx="1139453" cy="24967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6</a:t>
          </a:r>
        </a:p>
      </xdr:txBody>
    </xdr:sp>
    <xdr:clientData/>
  </xdr:twoCellAnchor>
  <xdr:twoCellAnchor>
    <xdr:from>
      <xdr:col>2</xdr:col>
      <xdr:colOff>-1</xdr:colOff>
      <xdr:row>89</xdr:row>
      <xdr:rowOff>0</xdr:rowOff>
    </xdr:from>
    <xdr:to>
      <xdr:col>3</xdr:col>
      <xdr:colOff>2232</xdr:colOff>
      <xdr:row>89</xdr:row>
      <xdr:rowOff>0</xdr:rowOff>
    </xdr:to>
    <xdr:sp macro="" textlink="">
      <xdr:nvSpPr>
        <xdr:cNvPr id="72" name="Rectángulo 51">
          <a:extLst>
            <a:ext uri="{FF2B5EF4-FFF2-40B4-BE49-F238E27FC236}">
              <a16:creationId xmlns:a16="http://schemas.microsoft.com/office/drawing/2014/main" id="{8BEBFC07-16EA-4797-844A-4915EDC4B5D2}"/>
            </a:ext>
          </a:extLst>
        </xdr:cNvPr>
        <xdr:cNvSpPr/>
      </xdr:nvSpPr>
      <xdr:spPr>
        <a:xfrm>
          <a:off x="285749" y="21945600"/>
          <a:ext cx="1145233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7</a:t>
          </a:r>
        </a:p>
      </xdr:txBody>
    </xdr:sp>
    <xdr:clientData/>
  </xdr:twoCellAnchor>
  <xdr:twoCellAnchor>
    <xdr:from>
      <xdr:col>12</xdr:col>
      <xdr:colOff>898072</xdr:colOff>
      <xdr:row>40</xdr:row>
      <xdr:rowOff>1</xdr:rowOff>
    </xdr:from>
    <xdr:to>
      <xdr:col>15</xdr:col>
      <xdr:colOff>993322</xdr:colOff>
      <xdr:row>41</xdr:row>
      <xdr:rowOff>178594</xdr:rowOff>
    </xdr:to>
    <xdr:sp macro="" textlink="">
      <xdr:nvSpPr>
        <xdr:cNvPr id="73" name="Rectángulo 72">
          <a:extLst>
            <a:ext uri="{FF2B5EF4-FFF2-40B4-BE49-F238E27FC236}">
              <a16:creationId xmlns:a16="http://schemas.microsoft.com/office/drawing/2014/main" id="{EF23AF4C-A0F6-4E68-B91D-CCB6F7357D0A}"/>
            </a:ext>
          </a:extLst>
        </xdr:cNvPr>
        <xdr:cNvSpPr/>
      </xdr:nvSpPr>
      <xdr:spPr>
        <a:xfrm>
          <a:off x="13032922" y="9144001"/>
          <a:ext cx="3524250" cy="44529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tipo de intervención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40</xdr:row>
      <xdr:rowOff>0</xdr:rowOff>
    </xdr:from>
    <xdr:to>
      <xdr:col>12</xdr:col>
      <xdr:colOff>1006929</xdr:colOff>
      <xdr:row>41</xdr:row>
      <xdr:rowOff>27215</xdr:rowOff>
    </xdr:to>
    <xdr:sp macro="" textlink="">
      <xdr:nvSpPr>
        <xdr:cNvPr id="74" name="Rectángulo 51">
          <a:extLst>
            <a:ext uri="{FF2B5EF4-FFF2-40B4-BE49-F238E27FC236}">
              <a16:creationId xmlns:a16="http://schemas.microsoft.com/office/drawing/2014/main" id="{D8188AA3-77A8-4A0D-9887-0368425710F8}"/>
            </a:ext>
          </a:extLst>
        </xdr:cNvPr>
        <xdr:cNvSpPr/>
      </xdr:nvSpPr>
      <xdr:spPr>
        <a:xfrm>
          <a:off x="12134850" y="9144000"/>
          <a:ext cx="1006929" cy="29391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4</a:t>
          </a:r>
        </a:p>
      </xdr:txBody>
    </xdr:sp>
    <xdr:clientData/>
  </xdr:twoCellAnchor>
  <xdr:twoCellAnchor>
    <xdr:from>
      <xdr:col>12</xdr:col>
      <xdr:colOff>898071</xdr:colOff>
      <xdr:row>31</xdr:row>
      <xdr:rowOff>1</xdr:rowOff>
    </xdr:from>
    <xdr:to>
      <xdr:col>17</xdr:col>
      <xdr:colOff>0</xdr:colOff>
      <xdr:row>32</xdr:row>
      <xdr:rowOff>178595</xdr:rowOff>
    </xdr:to>
    <xdr:sp macro="" textlink="">
      <xdr:nvSpPr>
        <xdr:cNvPr id="75" name="Rectángulo 74">
          <a:extLst>
            <a:ext uri="{FF2B5EF4-FFF2-40B4-BE49-F238E27FC236}">
              <a16:creationId xmlns:a16="http://schemas.microsoft.com/office/drawing/2014/main" id="{5E03BA0E-40DB-47CF-A55A-E9A94A9FB12B}"/>
            </a:ext>
          </a:extLst>
        </xdr:cNvPr>
        <xdr:cNvSpPr/>
      </xdr:nvSpPr>
      <xdr:spPr>
        <a:xfrm>
          <a:off x="13032921" y="6743701"/>
          <a:ext cx="4816929" cy="44529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temática principal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31</xdr:row>
      <xdr:rowOff>0</xdr:rowOff>
    </xdr:from>
    <xdr:to>
      <xdr:col>12</xdr:col>
      <xdr:colOff>1006929</xdr:colOff>
      <xdr:row>32</xdr:row>
      <xdr:rowOff>27216</xdr:rowOff>
    </xdr:to>
    <xdr:sp macro="" textlink="">
      <xdr:nvSpPr>
        <xdr:cNvPr id="76" name="Rectángulo 51">
          <a:extLst>
            <a:ext uri="{FF2B5EF4-FFF2-40B4-BE49-F238E27FC236}">
              <a16:creationId xmlns:a16="http://schemas.microsoft.com/office/drawing/2014/main" id="{9FC5EACE-E48B-4190-8ABA-EDC16F8DA9B2}"/>
            </a:ext>
          </a:extLst>
        </xdr:cNvPr>
        <xdr:cNvSpPr/>
      </xdr:nvSpPr>
      <xdr:spPr>
        <a:xfrm>
          <a:off x="12134850" y="6743700"/>
          <a:ext cx="1006929" cy="29391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</a:t>
          </a:r>
        </a:p>
      </xdr:txBody>
    </xdr:sp>
    <xdr:clientData/>
  </xdr:twoCellAnchor>
  <xdr:twoCellAnchor>
    <xdr:from>
      <xdr:col>8</xdr:col>
      <xdr:colOff>911678</xdr:colOff>
      <xdr:row>15</xdr:row>
      <xdr:rowOff>1</xdr:rowOff>
    </xdr:from>
    <xdr:to>
      <xdr:col>10</xdr:col>
      <xdr:colOff>1006927</xdr:colOff>
      <xdr:row>16</xdr:row>
      <xdr:rowOff>178594</xdr:rowOff>
    </xdr:to>
    <xdr:sp macro="" textlink="">
      <xdr:nvSpPr>
        <xdr:cNvPr id="77" name="Rectángulo 76">
          <a:extLst>
            <a:ext uri="{FF2B5EF4-FFF2-40B4-BE49-F238E27FC236}">
              <a16:creationId xmlns:a16="http://schemas.microsoft.com/office/drawing/2014/main" id="{545F252A-3843-400F-A5BD-FEBB3DB09E4E}"/>
            </a:ext>
          </a:extLst>
        </xdr:cNvPr>
        <xdr:cNvSpPr/>
      </xdr:nvSpPr>
      <xdr:spPr>
        <a:xfrm>
          <a:off x="8084003" y="2390776"/>
          <a:ext cx="2771774" cy="44529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según departamento</a:t>
          </a:r>
          <a:endParaRPr kumimoji="0" lang="es-P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1034143</xdr:colOff>
      <xdr:row>16</xdr:row>
      <xdr:rowOff>27214</xdr:rowOff>
    </xdr:to>
    <xdr:sp macro="" textlink="">
      <xdr:nvSpPr>
        <xdr:cNvPr id="78" name="Rectángulo 51">
          <a:extLst>
            <a:ext uri="{FF2B5EF4-FFF2-40B4-BE49-F238E27FC236}">
              <a16:creationId xmlns:a16="http://schemas.microsoft.com/office/drawing/2014/main" id="{1CE03224-3B6E-47DF-8B74-18DA15FB2AA3}"/>
            </a:ext>
          </a:extLst>
        </xdr:cNvPr>
        <xdr:cNvSpPr/>
      </xdr:nvSpPr>
      <xdr:spPr>
        <a:xfrm>
          <a:off x="7172325" y="2390775"/>
          <a:ext cx="1034143" cy="29391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</a:t>
          </a:r>
        </a:p>
      </xdr:txBody>
    </xdr:sp>
    <xdr:clientData/>
  </xdr:twoCellAnchor>
  <xdr:twoCellAnchor>
    <xdr:from>
      <xdr:col>15</xdr:col>
      <xdr:colOff>455839</xdr:colOff>
      <xdr:row>15</xdr:row>
      <xdr:rowOff>86180</xdr:rowOff>
    </xdr:from>
    <xdr:to>
      <xdr:col>18</xdr:col>
      <xdr:colOff>34018</xdr:colOff>
      <xdr:row>30</xdr:row>
      <xdr:rowOff>58965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24B52BD9-C6EA-48D1-A919-EEE8D8E37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399143</xdr:colOff>
      <xdr:row>48</xdr:row>
      <xdr:rowOff>114094</xdr:rowOff>
    </xdr:from>
    <xdr:to>
      <xdr:col>17</xdr:col>
      <xdr:colOff>841993</xdr:colOff>
      <xdr:row>71</xdr:row>
      <xdr:rowOff>252641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2EDF8AD0-4284-43C2-AA57-BDAC9F16A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884465</xdr:colOff>
      <xdr:row>48</xdr:row>
      <xdr:rowOff>1</xdr:rowOff>
    </xdr:from>
    <xdr:to>
      <xdr:col>11</xdr:col>
      <xdr:colOff>21029</xdr:colOff>
      <xdr:row>49</xdr:row>
      <xdr:rowOff>178593</xdr:rowOff>
    </xdr:to>
    <xdr:sp macro="" textlink="">
      <xdr:nvSpPr>
        <xdr:cNvPr id="81" name="Rectángulo 80">
          <a:extLst>
            <a:ext uri="{FF2B5EF4-FFF2-40B4-BE49-F238E27FC236}">
              <a16:creationId xmlns:a16="http://schemas.microsoft.com/office/drawing/2014/main" id="{3BF3DFEA-0F9B-4E2A-98A8-9E3537B4CE48}"/>
            </a:ext>
          </a:extLst>
        </xdr:cNvPr>
        <xdr:cNvSpPr/>
      </xdr:nvSpPr>
      <xdr:spPr>
        <a:xfrm>
          <a:off x="1170215" y="11020426"/>
          <a:ext cx="9842664" cy="445292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Arial" panose="020B0604020202020204" pitchFamily="34" charset="0"/>
            </a:rPr>
            <a:t>Acciones Preventivas  según código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997404</xdr:colOff>
      <xdr:row>49</xdr:row>
      <xdr:rowOff>27214</xdr:rowOff>
    </xdr:to>
    <xdr:sp macro="" textlink="">
      <xdr:nvSpPr>
        <xdr:cNvPr id="82" name="Rectángulo 51">
          <a:extLst>
            <a:ext uri="{FF2B5EF4-FFF2-40B4-BE49-F238E27FC236}">
              <a16:creationId xmlns:a16="http://schemas.microsoft.com/office/drawing/2014/main" id="{E17CF81F-3A3B-4084-A67D-780BC2D87833}"/>
            </a:ext>
          </a:extLst>
        </xdr:cNvPr>
        <xdr:cNvSpPr/>
      </xdr:nvSpPr>
      <xdr:spPr>
        <a:xfrm>
          <a:off x="285750" y="11020425"/>
          <a:ext cx="997404" cy="29391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5</a:t>
          </a:r>
        </a:p>
      </xdr:txBody>
    </xdr:sp>
    <xdr:clientData/>
  </xdr:twoCellAnchor>
  <xdr:twoCellAnchor>
    <xdr:from>
      <xdr:col>2</xdr:col>
      <xdr:colOff>895350</xdr:colOff>
      <xdr:row>103</xdr:row>
      <xdr:rowOff>263527</xdr:rowOff>
    </xdr:from>
    <xdr:to>
      <xdr:col>7</xdr:col>
      <xdr:colOff>57151</xdr:colOff>
      <xdr:row>105</xdr:row>
      <xdr:rowOff>209551</xdr:rowOff>
    </xdr:to>
    <xdr:sp macro="" textlink="">
      <xdr:nvSpPr>
        <xdr:cNvPr id="83" name="Rectángulo 82">
          <a:extLst>
            <a:ext uri="{FF2B5EF4-FFF2-40B4-BE49-F238E27FC236}">
              <a16:creationId xmlns:a16="http://schemas.microsoft.com/office/drawing/2014/main" id="{9637A6A5-00A5-4BDC-9D47-292E42F1F8D5}"/>
            </a:ext>
          </a:extLst>
        </xdr:cNvPr>
        <xdr:cNvSpPr/>
      </xdr:nvSpPr>
      <xdr:spPr>
        <a:xfrm>
          <a:off x="1181100" y="25885777"/>
          <a:ext cx="4905376" cy="479424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0" baseline="0">
              <a:effectLst/>
              <a:latin typeface="+mn-lt"/>
              <a:ea typeface="+mn-ea"/>
              <a:cs typeface="+mn-cs"/>
            </a:rPr>
            <a:t>Usuarias por tipo de acompañamiento según </a:t>
          </a: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¿Cuentan con un trabajo remunerado?</a:t>
          </a:r>
        </a:p>
      </xdr:txBody>
    </xdr:sp>
    <xdr:clientData/>
  </xdr:twoCellAnchor>
  <xdr:twoCellAnchor>
    <xdr:from>
      <xdr:col>2</xdr:col>
      <xdr:colOff>0</xdr:colOff>
      <xdr:row>104</xdr:row>
      <xdr:rowOff>0</xdr:rowOff>
    </xdr:from>
    <xdr:to>
      <xdr:col>3</xdr:col>
      <xdr:colOff>8186</xdr:colOff>
      <xdr:row>105</xdr:row>
      <xdr:rowOff>4741</xdr:rowOff>
    </xdr:to>
    <xdr:sp macro="" textlink="">
      <xdr:nvSpPr>
        <xdr:cNvPr id="84" name="Rectángulo 51">
          <a:extLst>
            <a:ext uri="{FF2B5EF4-FFF2-40B4-BE49-F238E27FC236}">
              <a16:creationId xmlns:a16="http://schemas.microsoft.com/office/drawing/2014/main" id="{18211F91-BD35-48D0-98D2-CFBB8B68A28F}"/>
            </a:ext>
          </a:extLst>
        </xdr:cNvPr>
        <xdr:cNvSpPr/>
      </xdr:nvSpPr>
      <xdr:spPr>
        <a:xfrm>
          <a:off x="285750" y="25888950"/>
          <a:ext cx="1151186" cy="27144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10</a:t>
          </a:r>
        </a:p>
      </xdr:txBody>
    </xdr:sp>
    <xdr:clientData/>
  </xdr:twoCellAnchor>
  <xdr:twoCellAnchor>
    <xdr:from>
      <xdr:col>2</xdr:col>
      <xdr:colOff>928687</xdr:colOff>
      <xdr:row>241</xdr:row>
      <xdr:rowOff>247430</xdr:rowOff>
    </xdr:from>
    <xdr:to>
      <xdr:col>7</xdr:col>
      <xdr:colOff>0</xdr:colOff>
      <xdr:row>243</xdr:row>
      <xdr:rowOff>175846</xdr:rowOff>
    </xdr:to>
    <xdr:sp macro="" textlink="">
      <xdr:nvSpPr>
        <xdr:cNvPr id="85" name="Rectángulo 84">
          <a:extLst>
            <a:ext uri="{FF2B5EF4-FFF2-40B4-BE49-F238E27FC236}">
              <a16:creationId xmlns:a16="http://schemas.microsoft.com/office/drawing/2014/main" id="{D66C45A9-3FF9-426E-8CA0-2AF9E966BDD2}"/>
            </a:ext>
          </a:extLst>
        </xdr:cNvPr>
        <xdr:cNvSpPr/>
      </xdr:nvSpPr>
      <xdr:spPr>
        <a:xfrm>
          <a:off x="1214437" y="62407580"/>
          <a:ext cx="4814888" cy="44276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¿Buscaron ayuda ante un hecho de violencia?</a:t>
          </a:r>
        </a:p>
      </xdr:txBody>
    </xdr:sp>
    <xdr:clientData/>
  </xdr:twoCellAnchor>
  <xdr:twoCellAnchor>
    <xdr:from>
      <xdr:col>12</xdr:col>
      <xdr:colOff>938893</xdr:colOff>
      <xdr:row>242</xdr:row>
      <xdr:rowOff>1342</xdr:rowOff>
    </xdr:from>
    <xdr:to>
      <xdr:col>17</xdr:col>
      <xdr:colOff>31750</xdr:colOff>
      <xdr:row>243</xdr:row>
      <xdr:rowOff>171070</xdr:rowOff>
    </xdr:to>
    <xdr:sp macro="" textlink="">
      <xdr:nvSpPr>
        <xdr:cNvPr id="86" name="Rectángulo 85">
          <a:extLst>
            <a:ext uri="{FF2B5EF4-FFF2-40B4-BE49-F238E27FC236}">
              <a16:creationId xmlns:a16="http://schemas.microsoft.com/office/drawing/2014/main" id="{EA0ABD98-B5FF-4607-8C53-F50F9FBDDCD3}"/>
            </a:ext>
          </a:extLst>
        </xdr:cNvPr>
        <xdr:cNvSpPr/>
      </xdr:nvSpPr>
      <xdr:spPr>
        <a:xfrm>
          <a:off x="13073743" y="62409142"/>
          <a:ext cx="4807857" cy="436428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etapa de motivación para el cambio</a:t>
          </a:r>
        </a:p>
      </xdr:txBody>
    </xdr:sp>
    <xdr:clientData/>
  </xdr:twoCellAnchor>
  <xdr:twoCellAnchor>
    <xdr:from>
      <xdr:col>2</xdr:col>
      <xdr:colOff>5351</xdr:colOff>
      <xdr:row>239</xdr:row>
      <xdr:rowOff>235404</xdr:rowOff>
    </xdr:from>
    <xdr:to>
      <xdr:col>18</xdr:col>
      <xdr:colOff>38100</xdr:colOff>
      <xdr:row>241</xdr:row>
      <xdr:rowOff>111581</xdr:rowOff>
    </xdr:to>
    <xdr:grpSp>
      <xdr:nvGrpSpPr>
        <xdr:cNvPr id="87" name="Grupo 86">
          <a:extLst>
            <a:ext uri="{FF2B5EF4-FFF2-40B4-BE49-F238E27FC236}">
              <a16:creationId xmlns:a16="http://schemas.microsoft.com/office/drawing/2014/main" id="{E20EF9C5-9D76-4123-B193-52B64EE74B67}"/>
            </a:ext>
          </a:extLst>
        </xdr:cNvPr>
        <xdr:cNvGrpSpPr/>
      </xdr:nvGrpSpPr>
      <xdr:grpSpPr>
        <a:xfrm>
          <a:off x="294718" y="61762081"/>
          <a:ext cx="18781325" cy="310228"/>
          <a:chOff x="259898" y="2020167"/>
          <a:chExt cx="14478000" cy="448367"/>
        </a:xfrm>
      </xdr:grpSpPr>
      <xdr:sp macro="" textlink="">
        <xdr:nvSpPr>
          <xdr:cNvPr id="88" name="Rectángulo 87">
            <a:extLst>
              <a:ext uri="{FF2B5EF4-FFF2-40B4-BE49-F238E27FC236}">
                <a16:creationId xmlns:a16="http://schemas.microsoft.com/office/drawing/2014/main" id="{94E570BE-C0DB-4E76-A400-A7FFC15B8C85}"/>
              </a:ext>
            </a:extLst>
          </xdr:cNvPr>
          <xdr:cNvSpPr/>
        </xdr:nvSpPr>
        <xdr:spPr>
          <a:xfrm>
            <a:off x="1515175" y="2020167"/>
            <a:ext cx="13222723" cy="448367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PRE-TEST DE USUARIAS QUE INICIARON EL ACOMPAÑAMIENTO ESPECIALIZADO (MAM-08)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89" name="Rectángulo 88">
            <a:extLst>
              <a:ext uri="{FF2B5EF4-FFF2-40B4-BE49-F238E27FC236}">
                <a16:creationId xmlns:a16="http://schemas.microsoft.com/office/drawing/2014/main" id="{201A325D-A5CA-4B1C-8256-8642B3B1AE28}"/>
              </a:ext>
            </a:extLst>
          </xdr:cNvPr>
          <xdr:cNvSpPr/>
        </xdr:nvSpPr>
        <xdr:spPr>
          <a:xfrm>
            <a:off x="259898" y="2020169"/>
            <a:ext cx="1327316" cy="448365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F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933450</xdr:colOff>
      <xdr:row>249</xdr:row>
      <xdr:rowOff>1064</xdr:rowOff>
    </xdr:from>
    <xdr:to>
      <xdr:col>6</xdr:col>
      <xdr:colOff>22226</xdr:colOff>
      <xdr:row>250</xdr:row>
      <xdr:rowOff>151411</xdr:rowOff>
    </xdr:to>
    <xdr:sp macro="" textlink="">
      <xdr:nvSpPr>
        <xdr:cNvPr id="90" name="Rectángulo 89">
          <a:extLst>
            <a:ext uri="{FF2B5EF4-FFF2-40B4-BE49-F238E27FC236}">
              <a16:creationId xmlns:a16="http://schemas.microsoft.com/office/drawing/2014/main" id="{1B4432C6-6F49-453C-8CF5-30D713D379DA}"/>
            </a:ext>
          </a:extLst>
        </xdr:cNvPr>
        <xdr:cNvSpPr/>
      </xdr:nvSpPr>
      <xdr:spPr>
        <a:xfrm>
          <a:off x="1219200" y="64275764"/>
          <a:ext cx="3689351" cy="41704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autonomía personal</a:t>
          </a:r>
        </a:p>
      </xdr:txBody>
    </xdr:sp>
    <xdr:clientData/>
  </xdr:twoCellAnchor>
  <xdr:twoCellAnchor>
    <xdr:from>
      <xdr:col>7</xdr:col>
      <xdr:colOff>933450</xdr:colOff>
      <xdr:row>252</xdr:row>
      <xdr:rowOff>0</xdr:rowOff>
    </xdr:from>
    <xdr:to>
      <xdr:col>11</xdr:col>
      <xdr:colOff>8298</xdr:colOff>
      <xdr:row>253</xdr:row>
      <xdr:rowOff>160986</xdr:rowOff>
    </xdr:to>
    <xdr:sp macro="" textlink="">
      <xdr:nvSpPr>
        <xdr:cNvPr id="91" name="Rectángulo 90">
          <a:extLst>
            <a:ext uri="{FF2B5EF4-FFF2-40B4-BE49-F238E27FC236}">
              <a16:creationId xmlns:a16="http://schemas.microsoft.com/office/drawing/2014/main" id="{B40E3109-D77A-4EC3-9F16-A7B41E9DC36F}"/>
            </a:ext>
          </a:extLst>
        </xdr:cNvPr>
        <xdr:cNvSpPr/>
      </xdr:nvSpPr>
      <xdr:spPr>
        <a:xfrm>
          <a:off x="6962775" y="65074800"/>
          <a:ext cx="4037373" cy="42768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autoestima</a:t>
          </a:r>
        </a:p>
      </xdr:txBody>
    </xdr:sp>
    <xdr:clientData/>
  </xdr:twoCellAnchor>
  <xdr:twoCellAnchor>
    <xdr:from>
      <xdr:col>12</xdr:col>
      <xdr:colOff>933450</xdr:colOff>
      <xdr:row>252</xdr:row>
      <xdr:rowOff>295</xdr:rowOff>
    </xdr:from>
    <xdr:to>
      <xdr:col>18</xdr:col>
      <xdr:colOff>1262</xdr:colOff>
      <xdr:row>253</xdr:row>
      <xdr:rowOff>141618</xdr:rowOff>
    </xdr:to>
    <xdr:sp macro="" textlink="">
      <xdr:nvSpPr>
        <xdr:cNvPr id="92" name="Rectángulo 91">
          <a:extLst>
            <a:ext uri="{FF2B5EF4-FFF2-40B4-BE49-F238E27FC236}">
              <a16:creationId xmlns:a16="http://schemas.microsoft.com/office/drawing/2014/main" id="{3FA912C8-C21E-45C6-9631-81ECB21CA315}"/>
            </a:ext>
          </a:extLst>
        </xdr:cNvPr>
        <xdr:cNvSpPr/>
      </xdr:nvSpPr>
      <xdr:spPr>
        <a:xfrm>
          <a:off x="13068300" y="65075095"/>
          <a:ext cx="5925812" cy="40802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toma de decisiones</a:t>
          </a:r>
        </a:p>
      </xdr:txBody>
    </xdr:sp>
    <xdr:clientData/>
  </xdr:twoCellAnchor>
  <xdr:twoCellAnchor>
    <xdr:from>
      <xdr:col>1</xdr:col>
      <xdr:colOff>79725</xdr:colOff>
      <xdr:row>297</xdr:row>
      <xdr:rowOff>12334</xdr:rowOff>
    </xdr:from>
    <xdr:to>
      <xdr:col>18</xdr:col>
      <xdr:colOff>0</xdr:colOff>
      <xdr:row>298</xdr:row>
      <xdr:rowOff>119066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BD388E9E-B8C4-4095-B1B9-53DEFE3D92DB}"/>
            </a:ext>
          </a:extLst>
        </xdr:cNvPr>
        <xdr:cNvGrpSpPr/>
      </xdr:nvGrpSpPr>
      <xdr:grpSpPr>
        <a:xfrm>
          <a:off x="224409" y="76754897"/>
          <a:ext cx="18813534" cy="371985"/>
          <a:chOff x="259898" y="2107172"/>
          <a:chExt cx="14478000" cy="361363"/>
        </a:xfrm>
      </xdr:grpSpPr>
      <xdr:sp macro="" textlink="">
        <xdr:nvSpPr>
          <xdr:cNvPr id="94" name="Rectángulo 93">
            <a:extLst>
              <a:ext uri="{FF2B5EF4-FFF2-40B4-BE49-F238E27FC236}">
                <a16:creationId xmlns:a16="http://schemas.microsoft.com/office/drawing/2014/main" id="{C080C83C-61A0-454C-B58A-3B0CA927113F}"/>
              </a:ext>
            </a:extLst>
          </xdr:cNvPr>
          <xdr:cNvSpPr/>
        </xdr:nvSpPr>
        <xdr:spPr>
          <a:xfrm>
            <a:off x="1515175" y="2107174"/>
            <a:ext cx="13222723" cy="361361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POST-TEST DE USUARIAS QUE CONCLUYERON CON EL ACOMPAÑAMIENTO ESPECIALIZADO (MAM-08)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95" name="Rectángulo 94">
            <a:extLst>
              <a:ext uri="{FF2B5EF4-FFF2-40B4-BE49-F238E27FC236}">
                <a16:creationId xmlns:a16="http://schemas.microsoft.com/office/drawing/2014/main" id="{C9A54D76-072B-47DA-B952-A50474DAA6E6}"/>
              </a:ext>
            </a:extLst>
          </xdr:cNvPr>
          <xdr:cNvSpPr/>
        </xdr:nvSpPr>
        <xdr:spPr>
          <a:xfrm>
            <a:off x="259898" y="2107172"/>
            <a:ext cx="1327316" cy="361361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H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927179</xdr:colOff>
      <xdr:row>279</xdr:row>
      <xdr:rowOff>0</xdr:rowOff>
    </xdr:from>
    <xdr:to>
      <xdr:col>8</xdr:col>
      <xdr:colOff>5344</xdr:colOff>
      <xdr:row>280</xdr:row>
      <xdr:rowOff>145121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4DCEC3C9-EA77-4B71-A3C3-6E275630FEC0}"/>
            </a:ext>
          </a:extLst>
        </xdr:cNvPr>
        <xdr:cNvSpPr/>
      </xdr:nvSpPr>
      <xdr:spPr>
        <a:xfrm>
          <a:off x="1212929" y="72275700"/>
          <a:ext cx="5964740" cy="411821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Autorreporte de detección de violencia</a:t>
          </a:r>
        </a:p>
      </xdr:txBody>
    </xdr:sp>
    <xdr:clientData/>
  </xdr:twoCellAnchor>
  <xdr:twoCellAnchor>
    <xdr:from>
      <xdr:col>1</xdr:col>
      <xdr:colOff>76873</xdr:colOff>
      <xdr:row>277</xdr:row>
      <xdr:rowOff>0</xdr:rowOff>
    </xdr:from>
    <xdr:to>
      <xdr:col>17</xdr:col>
      <xdr:colOff>994596</xdr:colOff>
      <xdr:row>278</xdr:row>
      <xdr:rowOff>81643</xdr:rowOff>
    </xdr:to>
    <xdr:grpSp>
      <xdr:nvGrpSpPr>
        <xdr:cNvPr id="97" name="Grupo 96">
          <a:extLst>
            <a:ext uri="{FF2B5EF4-FFF2-40B4-BE49-F238E27FC236}">
              <a16:creationId xmlns:a16="http://schemas.microsoft.com/office/drawing/2014/main" id="{AF5BC798-6373-49BE-B521-A2F7691952E0}"/>
            </a:ext>
          </a:extLst>
        </xdr:cNvPr>
        <xdr:cNvGrpSpPr/>
      </xdr:nvGrpSpPr>
      <xdr:grpSpPr>
        <a:xfrm>
          <a:off x="221557" y="71437500"/>
          <a:ext cx="18665571" cy="346896"/>
          <a:chOff x="259898" y="2107173"/>
          <a:chExt cx="14478000" cy="241096"/>
        </a:xfrm>
      </xdr:grpSpPr>
      <xdr:sp macro="" textlink="">
        <xdr:nvSpPr>
          <xdr:cNvPr id="98" name="Rectángulo 97">
            <a:extLst>
              <a:ext uri="{FF2B5EF4-FFF2-40B4-BE49-F238E27FC236}">
                <a16:creationId xmlns:a16="http://schemas.microsoft.com/office/drawing/2014/main" id="{7A09E787-DA0F-4BDA-900B-08EE004E92A2}"/>
              </a:ext>
            </a:extLst>
          </xdr:cNvPr>
          <xdr:cNvSpPr/>
        </xdr:nvSpPr>
        <xdr:spPr>
          <a:xfrm>
            <a:off x="1515175" y="2107174"/>
            <a:ext cx="13222723" cy="241089"/>
          </a:xfrm>
          <a:prstGeom prst="rect">
            <a:avLst/>
          </a:prstGeom>
          <a:solidFill>
            <a:srgbClr val="E7E6E6">
              <a:lumMod val="50000"/>
            </a:srgbClr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RESULTADOS POST-TEST DE USUARIAS QUE CONCLUYERON EL ACOMPAÑAMIENTO BÁSICO (MAM-07)</a:t>
            </a:r>
            <a:endParaRPr kumimoji="0" lang="es-PE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  <xdr:sp macro="" textlink="">
        <xdr:nvSpPr>
          <xdr:cNvPr id="99" name="Rectángulo 98">
            <a:extLst>
              <a:ext uri="{FF2B5EF4-FFF2-40B4-BE49-F238E27FC236}">
                <a16:creationId xmlns:a16="http://schemas.microsoft.com/office/drawing/2014/main" id="{3168A43E-2903-44FF-B1FD-953024AA8C1D}"/>
              </a:ext>
            </a:extLst>
          </xdr:cNvPr>
          <xdr:cNvSpPr/>
        </xdr:nvSpPr>
        <xdr:spPr>
          <a:xfrm>
            <a:off x="259898" y="2107173"/>
            <a:ext cx="1327316" cy="241096"/>
          </a:xfrm>
          <a:prstGeom prst="rect">
            <a:avLst/>
          </a:prstGeom>
          <a:solidFill>
            <a:srgbClr val="E60008"/>
          </a:solidFill>
          <a:ln w="12700" cap="flat" cmpd="sng" algn="ctr">
            <a:noFill/>
            <a:prstDash val="solid"/>
            <a:miter lim="800000"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P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PE" sz="18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SECCIÓN G</a:t>
            </a:r>
            <a:endParaRPr kumimoji="0" lang="es-PE" sz="17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928504</xdr:colOff>
      <xdr:row>287</xdr:row>
      <xdr:rowOff>0</xdr:rowOff>
    </xdr:from>
    <xdr:to>
      <xdr:col>8</xdr:col>
      <xdr:colOff>-1</xdr:colOff>
      <xdr:row>288</xdr:row>
      <xdr:rowOff>142799</xdr:rowOff>
    </xdr:to>
    <xdr:sp macro="" textlink="">
      <xdr:nvSpPr>
        <xdr:cNvPr id="100" name="Rectángulo 99">
          <a:extLst>
            <a:ext uri="{FF2B5EF4-FFF2-40B4-BE49-F238E27FC236}">
              <a16:creationId xmlns:a16="http://schemas.microsoft.com/office/drawing/2014/main" id="{F1A87961-C434-4E46-9127-576C6FF6D6A5}"/>
            </a:ext>
          </a:extLst>
        </xdr:cNvPr>
        <xdr:cNvSpPr/>
      </xdr:nvSpPr>
      <xdr:spPr>
        <a:xfrm>
          <a:off x="1214254" y="74409300"/>
          <a:ext cx="5958070" cy="409499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niveles de depresión</a:t>
          </a:r>
        </a:p>
      </xdr:txBody>
    </xdr:sp>
    <xdr:clientData/>
  </xdr:twoCellAnchor>
  <xdr:twoCellAnchor>
    <xdr:from>
      <xdr:col>12</xdr:col>
      <xdr:colOff>0</xdr:colOff>
      <xdr:row>242</xdr:row>
      <xdr:rowOff>0</xdr:rowOff>
    </xdr:from>
    <xdr:to>
      <xdr:col>13</xdr:col>
      <xdr:colOff>54429</xdr:colOff>
      <xdr:row>243</xdr:row>
      <xdr:rowOff>0</xdr:rowOff>
    </xdr:to>
    <xdr:sp macro="" textlink="">
      <xdr:nvSpPr>
        <xdr:cNvPr id="101" name="Rectángulo 51">
          <a:extLst>
            <a:ext uri="{FF2B5EF4-FFF2-40B4-BE49-F238E27FC236}">
              <a16:creationId xmlns:a16="http://schemas.microsoft.com/office/drawing/2014/main" id="{CB466443-AA9E-4AE6-A8D4-404F7394928B}"/>
            </a:ext>
          </a:extLst>
        </xdr:cNvPr>
        <xdr:cNvSpPr/>
      </xdr:nvSpPr>
      <xdr:spPr>
        <a:xfrm>
          <a:off x="12134850" y="62407800"/>
          <a:ext cx="1197429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26</a:t>
          </a:r>
        </a:p>
      </xdr:txBody>
    </xdr:sp>
    <xdr:clientData/>
  </xdr:twoCellAnchor>
  <xdr:twoCellAnchor>
    <xdr:from>
      <xdr:col>2</xdr:col>
      <xdr:colOff>0</xdr:colOff>
      <xdr:row>279</xdr:row>
      <xdr:rowOff>0</xdr:rowOff>
    </xdr:from>
    <xdr:to>
      <xdr:col>3</xdr:col>
      <xdr:colOff>27214</xdr:colOff>
      <xdr:row>280</xdr:row>
      <xdr:rowOff>0</xdr:rowOff>
    </xdr:to>
    <xdr:sp macro="" textlink="">
      <xdr:nvSpPr>
        <xdr:cNvPr id="102" name="Rectángulo 51">
          <a:extLst>
            <a:ext uri="{FF2B5EF4-FFF2-40B4-BE49-F238E27FC236}">
              <a16:creationId xmlns:a16="http://schemas.microsoft.com/office/drawing/2014/main" id="{EB81C4CB-C394-40F5-AF4A-556132EDEED0}"/>
            </a:ext>
          </a:extLst>
        </xdr:cNvPr>
        <xdr:cNvSpPr/>
      </xdr:nvSpPr>
      <xdr:spPr>
        <a:xfrm>
          <a:off x="285750" y="72275700"/>
          <a:ext cx="1170214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30</a:t>
          </a:r>
        </a:p>
      </xdr:txBody>
    </xdr:sp>
    <xdr:clientData/>
  </xdr:twoCellAnchor>
  <xdr:twoCellAnchor>
    <xdr:from>
      <xdr:col>2</xdr:col>
      <xdr:colOff>0</xdr:colOff>
      <xdr:row>287</xdr:row>
      <xdr:rowOff>0</xdr:rowOff>
    </xdr:from>
    <xdr:to>
      <xdr:col>3</xdr:col>
      <xdr:colOff>40822</xdr:colOff>
      <xdr:row>288</xdr:row>
      <xdr:rowOff>0</xdr:rowOff>
    </xdr:to>
    <xdr:sp macro="" textlink="">
      <xdr:nvSpPr>
        <xdr:cNvPr id="103" name="Rectángulo 51">
          <a:extLst>
            <a:ext uri="{FF2B5EF4-FFF2-40B4-BE49-F238E27FC236}">
              <a16:creationId xmlns:a16="http://schemas.microsoft.com/office/drawing/2014/main" id="{B375C451-3E8A-4320-8122-6E84A5E3D23F}"/>
            </a:ext>
          </a:extLst>
        </xdr:cNvPr>
        <xdr:cNvSpPr/>
      </xdr:nvSpPr>
      <xdr:spPr>
        <a:xfrm>
          <a:off x="285750" y="74409300"/>
          <a:ext cx="1183822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31</a:t>
          </a:r>
        </a:p>
      </xdr:txBody>
    </xdr:sp>
    <xdr:clientData/>
  </xdr:twoCellAnchor>
  <xdr:twoCellAnchor>
    <xdr:from>
      <xdr:col>9</xdr:col>
      <xdr:colOff>914400</xdr:colOff>
      <xdr:row>279</xdr:row>
      <xdr:rowOff>19050</xdr:rowOff>
    </xdr:from>
    <xdr:to>
      <xdr:col>15</xdr:col>
      <xdr:colOff>482201</xdr:colOff>
      <xdr:row>287</xdr:row>
      <xdr:rowOff>0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B444555B-3084-4468-914F-954BD1157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800100</xdr:colOff>
      <xdr:row>287</xdr:row>
      <xdr:rowOff>228600</xdr:rowOff>
    </xdr:from>
    <xdr:to>
      <xdr:col>15</xdr:col>
      <xdr:colOff>367901</xdr:colOff>
      <xdr:row>295</xdr:row>
      <xdr:rowOff>0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F3D87D22-ECD2-46B1-A922-B0C07FBE6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557893</xdr:colOff>
      <xdr:row>241</xdr:row>
      <xdr:rowOff>146138</xdr:rowOff>
    </xdr:from>
    <xdr:to>
      <xdr:col>11</xdr:col>
      <xdr:colOff>563475</xdr:colOff>
      <xdr:row>251</xdr:row>
      <xdr:rowOff>0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8B453260-C8F9-4B95-9986-94898849B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-1</xdr:colOff>
      <xdr:row>242</xdr:row>
      <xdr:rowOff>0</xdr:rowOff>
    </xdr:from>
    <xdr:to>
      <xdr:col>3</xdr:col>
      <xdr:colOff>54428</xdr:colOff>
      <xdr:row>242</xdr:row>
      <xdr:rowOff>244928</xdr:rowOff>
    </xdr:to>
    <xdr:sp macro="" textlink="">
      <xdr:nvSpPr>
        <xdr:cNvPr id="107" name="Rectángulo 51">
          <a:extLst>
            <a:ext uri="{FF2B5EF4-FFF2-40B4-BE49-F238E27FC236}">
              <a16:creationId xmlns:a16="http://schemas.microsoft.com/office/drawing/2014/main" id="{14C024C2-2D86-4BF3-948F-266C7667467D}"/>
            </a:ext>
          </a:extLst>
        </xdr:cNvPr>
        <xdr:cNvSpPr/>
      </xdr:nvSpPr>
      <xdr:spPr>
        <a:xfrm>
          <a:off x="285749" y="62407800"/>
          <a:ext cx="1197429" cy="24492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25</a:t>
          </a:r>
        </a:p>
      </xdr:txBody>
    </xdr:sp>
    <xdr:clientData/>
  </xdr:twoCellAnchor>
  <xdr:twoCellAnchor>
    <xdr:from>
      <xdr:col>2</xdr:col>
      <xdr:colOff>-1</xdr:colOff>
      <xdr:row>249</xdr:row>
      <xdr:rowOff>0</xdr:rowOff>
    </xdr:from>
    <xdr:to>
      <xdr:col>3</xdr:col>
      <xdr:colOff>54428</xdr:colOff>
      <xdr:row>249</xdr:row>
      <xdr:rowOff>231322</xdr:rowOff>
    </xdr:to>
    <xdr:sp macro="" textlink="">
      <xdr:nvSpPr>
        <xdr:cNvPr id="108" name="Rectángulo 51">
          <a:extLst>
            <a:ext uri="{FF2B5EF4-FFF2-40B4-BE49-F238E27FC236}">
              <a16:creationId xmlns:a16="http://schemas.microsoft.com/office/drawing/2014/main" id="{BA46C407-E079-4ED5-801F-87E24284CB5D}"/>
            </a:ext>
          </a:extLst>
        </xdr:cNvPr>
        <xdr:cNvSpPr/>
      </xdr:nvSpPr>
      <xdr:spPr>
        <a:xfrm>
          <a:off x="285749" y="64274700"/>
          <a:ext cx="1197429" cy="23132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27</a:t>
          </a:r>
        </a:p>
      </xdr:txBody>
    </xdr:sp>
    <xdr:clientData/>
  </xdr:twoCellAnchor>
  <xdr:twoCellAnchor>
    <xdr:from>
      <xdr:col>12</xdr:col>
      <xdr:colOff>0</xdr:colOff>
      <xdr:row>252</xdr:row>
      <xdr:rowOff>0</xdr:rowOff>
    </xdr:from>
    <xdr:to>
      <xdr:col>13</xdr:col>
      <xdr:colOff>40822</xdr:colOff>
      <xdr:row>252</xdr:row>
      <xdr:rowOff>258536</xdr:rowOff>
    </xdr:to>
    <xdr:sp macro="" textlink="">
      <xdr:nvSpPr>
        <xdr:cNvPr id="109" name="Rectángulo 51">
          <a:extLst>
            <a:ext uri="{FF2B5EF4-FFF2-40B4-BE49-F238E27FC236}">
              <a16:creationId xmlns:a16="http://schemas.microsoft.com/office/drawing/2014/main" id="{4FD9FFF9-E6E7-46B7-ABC2-C13AD3A14BC5}"/>
            </a:ext>
          </a:extLst>
        </xdr:cNvPr>
        <xdr:cNvSpPr/>
      </xdr:nvSpPr>
      <xdr:spPr>
        <a:xfrm>
          <a:off x="12134850" y="65074800"/>
          <a:ext cx="1183822" cy="258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29</a:t>
          </a:r>
        </a:p>
      </xdr:txBody>
    </xdr:sp>
    <xdr:clientData/>
  </xdr:twoCellAnchor>
  <xdr:twoCellAnchor>
    <xdr:from>
      <xdr:col>7</xdr:col>
      <xdr:colOff>0</xdr:colOff>
      <xdr:row>252</xdr:row>
      <xdr:rowOff>0</xdr:rowOff>
    </xdr:from>
    <xdr:to>
      <xdr:col>8</xdr:col>
      <xdr:colOff>54429</xdr:colOff>
      <xdr:row>253</xdr:row>
      <xdr:rowOff>0</xdr:rowOff>
    </xdr:to>
    <xdr:sp macro="" textlink="">
      <xdr:nvSpPr>
        <xdr:cNvPr id="110" name="Rectángulo 51">
          <a:extLst>
            <a:ext uri="{FF2B5EF4-FFF2-40B4-BE49-F238E27FC236}">
              <a16:creationId xmlns:a16="http://schemas.microsoft.com/office/drawing/2014/main" id="{8B6D5CA4-7335-4659-978E-C0B0BE05549F}"/>
            </a:ext>
          </a:extLst>
        </xdr:cNvPr>
        <xdr:cNvSpPr/>
      </xdr:nvSpPr>
      <xdr:spPr>
        <a:xfrm>
          <a:off x="6029325" y="65074800"/>
          <a:ext cx="1197429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28</a:t>
          </a:r>
        </a:p>
      </xdr:txBody>
    </xdr:sp>
    <xdr:clientData/>
  </xdr:twoCellAnchor>
  <xdr:twoCellAnchor>
    <xdr:from>
      <xdr:col>13</xdr:col>
      <xdr:colOff>328838</xdr:colOff>
      <xdr:row>91</xdr:row>
      <xdr:rowOff>161471</xdr:rowOff>
    </xdr:from>
    <xdr:to>
      <xdr:col>17</xdr:col>
      <xdr:colOff>873123</xdr:colOff>
      <xdr:row>101</xdr:row>
      <xdr:rowOff>183242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98DE6E7D-E2BB-49B9-A087-FBAEC8215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938893</xdr:colOff>
      <xdr:row>299</xdr:row>
      <xdr:rowOff>1342</xdr:rowOff>
    </xdr:from>
    <xdr:to>
      <xdr:col>7</xdr:col>
      <xdr:colOff>31750</xdr:colOff>
      <xdr:row>300</xdr:row>
      <xdr:rowOff>171070</xdr:rowOff>
    </xdr:to>
    <xdr:sp macro="" textlink="">
      <xdr:nvSpPr>
        <xdr:cNvPr id="112" name="Rectángulo 111">
          <a:extLst>
            <a:ext uri="{FF2B5EF4-FFF2-40B4-BE49-F238E27FC236}">
              <a16:creationId xmlns:a16="http://schemas.microsoft.com/office/drawing/2014/main" id="{857C3323-2181-4A01-B821-2F8D26AB30EA}"/>
            </a:ext>
          </a:extLst>
        </xdr:cNvPr>
        <xdr:cNvSpPr/>
      </xdr:nvSpPr>
      <xdr:spPr>
        <a:xfrm>
          <a:off x="1224643" y="77611042"/>
          <a:ext cx="4836432" cy="436428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etapa de motivación para el cambio</a:t>
          </a:r>
        </a:p>
      </xdr:txBody>
    </xdr:sp>
    <xdr:clientData/>
  </xdr:twoCellAnchor>
  <xdr:twoCellAnchor>
    <xdr:from>
      <xdr:col>2</xdr:col>
      <xdr:colOff>0</xdr:colOff>
      <xdr:row>299</xdr:row>
      <xdr:rowOff>0</xdr:rowOff>
    </xdr:from>
    <xdr:to>
      <xdr:col>3</xdr:col>
      <xdr:colOff>54429</xdr:colOff>
      <xdr:row>300</xdr:row>
      <xdr:rowOff>0</xdr:rowOff>
    </xdr:to>
    <xdr:sp macro="" textlink="">
      <xdr:nvSpPr>
        <xdr:cNvPr id="113" name="Rectángulo 51">
          <a:extLst>
            <a:ext uri="{FF2B5EF4-FFF2-40B4-BE49-F238E27FC236}">
              <a16:creationId xmlns:a16="http://schemas.microsoft.com/office/drawing/2014/main" id="{96D144EC-BB16-473A-9A26-52EE1229A19F}"/>
            </a:ext>
          </a:extLst>
        </xdr:cNvPr>
        <xdr:cNvSpPr/>
      </xdr:nvSpPr>
      <xdr:spPr>
        <a:xfrm>
          <a:off x="285750" y="77609700"/>
          <a:ext cx="1197429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32</a:t>
          </a:r>
        </a:p>
      </xdr:txBody>
    </xdr:sp>
    <xdr:clientData/>
  </xdr:twoCellAnchor>
  <xdr:twoCellAnchor>
    <xdr:from>
      <xdr:col>8</xdr:col>
      <xdr:colOff>933450</xdr:colOff>
      <xdr:row>299</xdr:row>
      <xdr:rowOff>1064</xdr:rowOff>
    </xdr:from>
    <xdr:to>
      <xdr:col>12</xdr:col>
      <xdr:colOff>22226</xdr:colOff>
      <xdr:row>300</xdr:row>
      <xdr:rowOff>151411</xdr:rowOff>
    </xdr:to>
    <xdr:sp macro="" textlink="">
      <xdr:nvSpPr>
        <xdr:cNvPr id="114" name="Rectángulo 113">
          <a:extLst>
            <a:ext uri="{FF2B5EF4-FFF2-40B4-BE49-F238E27FC236}">
              <a16:creationId xmlns:a16="http://schemas.microsoft.com/office/drawing/2014/main" id="{32C3E21B-5861-432B-89BA-ADBB2655A5A2}"/>
            </a:ext>
          </a:extLst>
        </xdr:cNvPr>
        <xdr:cNvSpPr/>
      </xdr:nvSpPr>
      <xdr:spPr>
        <a:xfrm>
          <a:off x="8105775" y="77610764"/>
          <a:ext cx="4051301" cy="417047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autonomía personal</a:t>
          </a:r>
        </a:p>
      </xdr:txBody>
    </xdr:sp>
    <xdr:clientData/>
  </xdr:twoCellAnchor>
  <xdr:twoCellAnchor>
    <xdr:from>
      <xdr:col>13</xdr:col>
      <xdr:colOff>933450</xdr:colOff>
      <xdr:row>299</xdr:row>
      <xdr:rowOff>0</xdr:rowOff>
    </xdr:from>
    <xdr:to>
      <xdr:col>17</xdr:col>
      <xdr:colOff>8298</xdr:colOff>
      <xdr:row>300</xdr:row>
      <xdr:rowOff>160986</xdr:rowOff>
    </xdr:to>
    <xdr:sp macro="" textlink="">
      <xdr:nvSpPr>
        <xdr:cNvPr id="115" name="Rectángulo 114">
          <a:extLst>
            <a:ext uri="{FF2B5EF4-FFF2-40B4-BE49-F238E27FC236}">
              <a16:creationId xmlns:a16="http://schemas.microsoft.com/office/drawing/2014/main" id="{E247CCD3-A44E-4B5C-AB64-4AFBCA52FF53}"/>
            </a:ext>
          </a:extLst>
        </xdr:cNvPr>
        <xdr:cNvSpPr/>
      </xdr:nvSpPr>
      <xdr:spPr>
        <a:xfrm>
          <a:off x="14211300" y="77609700"/>
          <a:ext cx="3646848" cy="427686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autoestima</a:t>
          </a:r>
        </a:p>
      </xdr:txBody>
    </xdr:sp>
    <xdr:clientData/>
  </xdr:twoCellAnchor>
  <xdr:twoCellAnchor>
    <xdr:from>
      <xdr:col>13</xdr:col>
      <xdr:colOff>0</xdr:colOff>
      <xdr:row>299</xdr:row>
      <xdr:rowOff>0</xdr:rowOff>
    </xdr:from>
    <xdr:to>
      <xdr:col>14</xdr:col>
      <xdr:colOff>54429</xdr:colOff>
      <xdr:row>300</xdr:row>
      <xdr:rowOff>0</xdr:rowOff>
    </xdr:to>
    <xdr:sp macro="" textlink="">
      <xdr:nvSpPr>
        <xdr:cNvPr id="116" name="Rectángulo 51">
          <a:extLst>
            <a:ext uri="{FF2B5EF4-FFF2-40B4-BE49-F238E27FC236}">
              <a16:creationId xmlns:a16="http://schemas.microsoft.com/office/drawing/2014/main" id="{455B12D7-45B9-41FF-B6F3-767400373553}"/>
            </a:ext>
          </a:extLst>
        </xdr:cNvPr>
        <xdr:cNvSpPr/>
      </xdr:nvSpPr>
      <xdr:spPr>
        <a:xfrm>
          <a:off x="13277850" y="77609700"/>
          <a:ext cx="1197429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34</a:t>
          </a:r>
        </a:p>
      </xdr:txBody>
    </xdr:sp>
    <xdr:clientData/>
  </xdr:twoCellAnchor>
  <xdr:twoCellAnchor>
    <xdr:from>
      <xdr:col>2</xdr:col>
      <xdr:colOff>933451</xdr:colOff>
      <xdr:row>309</xdr:row>
      <xdr:rowOff>295</xdr:rowOff>
    </xdr:from>
    <xdr:to>
      <xdr:col>7</xdr:col>
      <xdr:colOff>13609</xdr:colOff>
      <xdr:row>310</xdr:row>
      <xdr:rowOff>141618</xdr:rowOff>
    </xdr:to>
    <xdr:sp macro="" textlink="">
      <xdr:nvSpPr>
        <xdr:cNvPr id="117" name="Rectángulo 116">
          <a:extLst>
            <a:ext uri="{FF2B5EF4-FFF2-40B4-BE49-F238E27FC236}">
              <a16:creationId xmlns:a16="http://schemas.microsoft.com/office/drawing/2014/main" id="{B0742F56-E4CE-456B-885C-C216D3EF6CF2}"/>
            </a:ext>
          </a:extLst>
        </xdr:cNvPr>
        <xdr:cNvSpPr/>
      </xdr:nvSpPr>
      <xdr:spPr>
        <a:xfrm>
          <a:off x="1219201" y="80276995"/>
          <a:ext cx="4823733" cy="408023"/>
        </a:xfrm>
        <a:prstGeom prst="rect">
          <a:avLst/>
        </a:prstGeom>
        <a:solidFill>
          <a:srgbClr val="E7E6E6">
            <a:lumMod val="9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Usuarias según nivel de toma de decisiones</a:t>
          </a:r>
        </a:p>
      </xdr:txBody>
    </xdr:sp>
    <xdr:clientData/>
  </xdr:twoCellAnchor>
  <xdr:twoCellAnchor>
    <xdr:from>
      <xdr:col>2</xdr:col>
      <xdr:colOff>0</xdr:colOff>
      <xdr:row>309</xdr:row>
      <xdr:rowOff>0</xdr:rowOff>
    </xdr:from>
    <xdr:to>
      <xdr:col>3</xdr:col>
      <xdr:colOff>40822</xdr:colOff>
      <xdr:row>309</xdr:row>
      <xdr:rowOff>258536</xdr:rowOff>
    </xdr:to>
    <xdr:sp macro="" textlink="">
      <xdr:nvSpPr>
        <xdr:cNvPr id="118" name="Rectángulo 51">
          <a:extLst>
            <a:ext uri="{FF2B5EF4-FFF2-40B4-BE49-F238E27FC236}">
              <a16:creationId xmlns:a16="http://schemas.microsoft.com/office/drawing/2014/main" id="{0F456492-D2D0-4F17-B461-E0DE667C1451}"/>
            </a:ext>
          </a:extLst>
        </xdr:cNvPr>
        <xdr:cNvSpPr/>
      </xdr:nvSpPr>
      <xdr:spPr>
        <a:xfrm>
          <a:off x="285750" y="80276700"/>
          <a:ext cx="1183822" cy="2585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35</a:t>
          </a:r>
        </a:p>
      </xdr:txBody>
    </xdr:sp>
    <xdr:clientData/>
  </xdr:twoCellAnchor>
  <xdr:twoCellAnchor>
    <xdr:from>
      <xdr:col>8</xdr:col>
      <xdr:colOff>0</xdr:colOff>
      <xdr:row>299</xdr:row>
      <xdr:rowOff>0</xdr:rowOff>
    </xdr:from>
    <xdr:to>
      <xdr:col>8</xdr:col>
      <xdr:colOff>1061357</xdr:colOff>
      <xdr:row>300</xdr:row>
      <xdr:rowOff>0</xdr:rowOff>
    </xdr:to>
    <xdr:sp macro="" textlink="">
      <xdr:nvSpPr>
        <xdr:cNvPr id="119" name="Rectángulo 51">
          <a:extLst>
            <a:ext uri="{FF2B5EF4-FFF2-40B4-BE49-F238E27FC236}">
              <a16:creationId xmlns:a16="http://schemas.microsoft.com/office/drawing/2014/main" id="{D6559F85-94D1-4169-BF97-8B31E5E14313}"/>
            </a:ext>
          </a:extLst>
        </xdr:cNvPr>
        <xdr:cNvSpPr/>
      </xdr:nvSpPr>
      <xdr:spPr>
        <a:xfrm>
          <a:off x="7172325" y="77609700"/>
          <a:ext cx="1061357" cy="2667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ysClr val="windowText" lastClr="000000">
            <a:lumMod val="85000"/>
            <a:lumOff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2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Cuadro N° 33</a:t>
          </a:r>
        </a:p>
      </xdr:txBody>
    </xdr:sp>
    <xdr:clientData/>
  </xdr:twoCellAnchor>
  <xdr:twoCellAnchor>
    <xdr:from>
      <xdr:col>13</xdr:col>
      <xdr:colOff>0</xdr:colOff>
      <xdr:row>120</xdr:row>
      <xdr:rowOff>69850</xdr:rowOff>
    </xdr:from>
    <xdr:to>
      <xdr:col>17</xdr:col>
      <xdr:colOff>635690</xdr:colOff>
      <xdr:row>143</xdr:row>
      <xdr:rowOff>263763</xdr:rowOff>
    </xdr:to>
    <xdr:grpSp>
      <xdr:nvGrpSpPr>
        <xdr:cNvPr id="120" name="Grupo 119">
          <a:extLst>
            <a:ext uri="{FF2B5EF4-FFF2-40B4-BE49-F238E27FC236}">
              <a16:creationId xmlns:a16="http://schemas.microsoft.com/office/drawing/2014/main" id="{C00CA59A-75D6-4C9C-8FFB-CF50BF54F485}"/>
            </a:ext>
          </a:extLst>
        </xdr:cNvPr>
        <xdr:cNvGrpSpPr/>
      </xdr:nvGrpSpPr>
      <xdr:grpSpPr>
        <a:xfrm>
          <a:off x="13310886" y="30127856"/>
          <a:ext cx="5217336" cy="6294736"/>
          <a:chOff x="5069417" y="540809"/>
          <a:chExt cx="4674290" cy="6324838"/>
        </a:xfrm>
      </xdr:grpSpPr>
      <xdr:sp macro="" textlink="">
        <xdr:nvSpPr>
          <xdr:cNvPr id="121" name="ShpHUC">
            <a:extLst>
              <a:ext uri="{FF2B5EF4-FFF2-40B4-BE49-F238E27FC236}">
                <a16:creationId xmlns:a16="http://schemas.microsoft.com/office/drawing/2014/main" id="{6700A71E-B412-421B-8D47-48CB54487096}"/>
              </a:ext>
            </a:extLst>
          </xdr:cNvPr>
          <xdr:cNvSpPr/>
        </xdr:nvSpPr>
        <xdr:spPr>
          <a:xfrm>
            <a:off x="6717242" y="3404024"/>
            <a:ext cx="971550" cy="712470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2" name="ShpAMA">
            <a:extLst>
              <a:ext uri="{FF2B5EF4-FFF2-40B4-BE49-F238E27FC236}">
                <a16:creationId xmlns:a16="http://schemas.microsoft.com/office/drawing/2014/main" id="{A9C56C9E-93B1-44CB-AF1F-E04A48FC7F37}"/>
              </a:ext>
            </a:extLst>
          </xdr:cNvPr>
          <xdr:cNvSpPr/>
        </xdr:nvSpPr>
        <xdr:spPr>
          <a:xfrm>
            <a:off x="6199207" y="1531204"/>
            <a:ext cx="545224" cy="1411219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123" name="ShpANC">
            <a:extLst>
              <a:ext uri="{FF2B5EF4-FFF2-40B4-BE49-F238E27FC236}">
                <a16:creationId xmlns:a16="http://schemas.microsoft.com/office/drawing/2014/main" id="{407B9A03-B818-42EC-915E-C96F67DDF20B}"/>
              </a:ext>
            </a:extLst>
          </xdr:cNvPr>
          <xdr:cNvSpPr/>
        </xdr:nvSpPr>
        <xdr:spPr>
          <a:xfrm>
            <a:off x="6246746" y="3289022"/>
            <a:ext cx="666890" cy="927434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4" name="ShpAPU">
            <a:extLst>
              <a:ext uri="{FF2B5EF4-FFF2-40B4-BE49-F238E27FC236}">
                <a16:creationId xmlns:a16="http://schemas.microsoft.com/office/drawing/2014/main" id="{93705CBF-50F7-40AA-9099-80499C6489AA}"/>
              </a:ext>
            </a:extLst>
          </xdr:cNvPr>
          <xdr:cNvSpPr/>
        </xdr:nvSpPr>
        <xdr:spPr>
          <a:xfrm>
            <a:off x="7896075" y="5092756"/>
            <a:ext cx="597492" cy="541591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5" name="ShpARE">
            <a:extLst>
              <a:ext uri="{FF2B5EF4-FFF2-40B4-BE49-F238E27FC236}">
                <a16:creationId xmlns:a16="http://schemas.microsoft.com/office/drawing/2014/main" id="{6A9A8B8B-D8F7-43E9-BB9A-023DE7ED07B2}"/>
              </a:ext>
            </a:extLst>
          </xdr:cNvPr>
          <xdr:cNvSpPr/>
        </xdr:nvSpPr>
        <xdr:spPr>
          <a:xfrm>
            <a:off x="7484649" y="5589059"/>
            <a:ext cx="1490258" cy="912395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6" name="ShpAYA">
            <a:extLst>
              <a:ext uri="{FF2B5EF4-FFF2-40B4-BE49-F238E27FC236}">
                <a16:creationId xmlns:a16="http://schemas.microsoft.com/office/drawing/2014/main" id="{F1567B5B-226F-4BD6-B4D3-3767BC46BBEE}"/>
              </a:ext>
            </a:extLst>
          </xdr:cNvPr>
          <xdr:cNvSpPr/>
        </xdr:nvSpPr>
        <xdr:spPr>
          <a:xfrm>
            <a:off x="7464944" y="4726796"/>
            <a:ext cx="746960" cy="1173079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7" name="ShpCAJ">
            <a:extLst>
              <a:ext uri="{FF2B5EF4-FFF2-40B4-BE49-F238E27FC236}">
                <a16:creationId xmlns:a16="http://schemas.microsoft.com/office/drawing/2014/main" id="{906E223A-8E32-4591-B6D1-635EF86AC364}"/>
              </a:ext>
            </a:extLst>
          </xdr:cNvPr>
          <xdr:cNvSpPr/>
        </xdr:nvSpPr>
        <xdr:spPr>
          <a:xfrm>
            <a:off x="5973771" y="2105917"/>
            <a:ext cx="574101" cy="1082842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8" name="ShpCAL">
            <a:extLst>
              <a:ext uri="{FF2B5EF4-FFF2-40B4-BE49-F238E27FC236}">
                <a16:creationId xmlns:a16="http://schemas.microsoft.com/office/drawing/2014/main" id="{9288A1A2-6B39-4A1C-A16B-C017DB815AC1}"/>
              </a:ext>
            </a:extLst>
          </xdr:cNvPr>
          <xdr:cNvSpPr/>
        </xdr:nvSpPr>
        <xdr:spPr>
          <a:xfrm>
            <a:off x="6758561" y="4593427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29" name="ShpCUZ">
            <a:extLst>
              <a:ext uri="{FF2B5EF4-FFF2-40B4-BE49-F238E27FC236}">
                <a16:creationId xmlns:a16="http://schemas.microsoft.com/office/drawing/2014/main" id="{08AA4510-6EB4-4170-A1A4-6D1BC8D0860B}"/>
              </a:ext>
            </a:extLst>
          </xdr:cNvPr>
          <xdr:cNvSpPr/>
        </xdr:nvSpPr>
        <xdr:spPr>
          <a:xfrm>
            <a:off x="7861281" y="4383877"/>
            <a:ext cx="1276103" cy="1449597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0" name="ShpHUV">
            <a:extLst>
              <a:ext uri="{FF2B5EF4-FFF2-40B4-BE49-F238E27FC236}">
                <a16:creationId xmlns:a16="http://schemas.microsoft.com/office/drawing/2014/main" id="{D3B938CB-BC6A-4971-B173-471228C5274A}"/>
              </a:ext>
            </a:extLst>
          </xdr:cNvPr>
          <xdr:cNvSpPr/>
        </xdr:nvSpPr>
        <xdr:spPr>
          <a:xfrm>
            <a:off x="7240138" y="4661719"/>
            <a:ext cx="496083" cy="740434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1" name="ShpICA">
            <a:extLst>
              <a:ext uri="{FF2B5EF4-FFF2-40B4-BE49-F238E27FC236}">
                <a16:creationId xmlns:a16="http://schemas.microsoft.com/office/drawing/2014/main" id="{05F70A2A-5EC0-4965-B7AD-4BE139674A74}"/>
              </a:ext>
            </a:extLst>
          </xdr:cNvPr>
          <xdr:cNvSpPr/>
        </xdr:nvSpPr>
        <xdr:spPr>
          <a:xfrm>
            <a:off x="7007977" y="5012873"/>
            <a:ext cx="578691" cy="823616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9A3C00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2" name="ShpJUN">
            <a:extLst>
              <a:ext uri="{FF2B5EF4-FFF2-40B4-BE49-F238E27FC236}">
                <a16:creationId xmlns:a16="http://schemas.microsoft.com/office/drawing/2014/main" id="{6FFFD118-8C1D-47E1-8EB6-A51FB0256AD0}"/>
              </a:ext>
            </a:extLst>
          </xdr:cNvPr>
          <xdr:cNvSpPr/>
        </xdr:nvSpPr>
        <xdr:spPr>
          <a:xfrm>
            <a:off x="6995787" y="4199704"/>
            <a:ext cx="1035398" cy="699242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3" name="ShpLAL">
            <a:extLst>
              <a:ext uri="{FF2B5EF4-FFF2-40B4-BE49-F238E27FC236}">
                <a16:creationId xmlns:a16="http://schemas.microsoft.com/office/drawing/2014/main" id="{A0F6C49F-5C2C-4D9A-A5B6-CC6EB30E5E13}"/>
              </a:ext>
            </a:extLst>
          </xdr:cNvPr>
          <xdr:cNvSpPr/>
        </xdr:nvSpPr>
        <xdr:spPr>
          <a:xfrm>
            <a:off x="5884448" y="2917386"/>
            <a:ext cx="990031" cy="686519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4" name="ShpLAM">
            <a:extLst>
              <a:ext uri="{FF2B5EF4-FFF2-40B4-BE49-F238E27FC236}">
                <a16:creationId xmlns:a16="http://schemas.microsoft.com/office/drawing/2014/main" id="{B85792D2-6C9A-4E5B-8979-164593C75068}"/>
              </a:ext>
            </a:extLst>
          </xdr:cNvPr>
          <xdr:cNvSpPr/>
        </xdr:nvSpPr>
        <xdr:spPr>
          <a:xfrm>
            <a:off x="5559309" y="2442934"/>
            <a:ext cx="524094" cy="539457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5" name="ShpLIM">
            <a:extLst>
              <a:ext uri="{FF2B5EF4-FFF2-40B4-BE49-F238E27FC236}">
                <a16:creationId xmlns:a16="http://schemas.microsoft.com/office/drawing/2014/main" id="{CE109B9D-7337-4386-A7E8-91906830006E}"/>
              </a:ext>
            </a:extLst>
          </xdr:cNvPr>
          <xdr:cNvSpPr/>
        </xdr:nvSpPr>
        <xdr:spPr>
          <a:xfrm>
            <a:off x="6509963" y="4060386"/>
            <a:ext cx="840510" cy="1052754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6" name="ShpLOR">
            <a:extLst>
              <a:ext uri="{FF2B5EF4-FFF2-40B4-BE49-F238E27FC236}">
                <a16:creationId xmlns:a16="http://schemas.microsoft.com/office/drawing/2014/main" id="{64A8D804-29A9-435E-9DF6-10BA55EE21CF}"/>
              </a:ext>
            </a:extLst>
          </xdr:cNvPr>
          <xdr:cNvSpPr/>
        </xdr:nvSpPr>
        <xdr:spPr>
          <a:xfrm>
            <a:off x="6537067" y="540809"/>
            <a:ext cx="2782096" cy="2939857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7" name="ShpMAD">
            <a:extLst>
              <a:ext uri="{FF2B5EF4-FFF2-40B4-BE49-F238E27FC236}">
                <a16:creationId xmlns:a16="http://schemas.microsoft.com/office/drawing/2014/main" id="{F3258116-9401-4F28-9340-D6A83683AC1D}"/>
              </a:ext>
            </a:extLst>
          </xdr:cNvPr>
          <xdr:cNvSpPr/>
        </xdr:nvSpPr>
        <xdr:spPr>
          <a:xfrm>
            <a:off x="8393702" y="3966537"/>
            <a:ext cx="1332580" cy="1181120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8" name="ShpMOQ">
            <a:extLst>
              <a:ext uri="{FF2B5EF4-FFF2-40B4-BE49-F238E27FC236}">
                <a16:creationId xmlns:a16="http://schemas.microsoft.com/office/drawing/2014/main" id="{8DB41B0E-8F41-4F90-AE72-7813FC829A5D}"/>
              </a:ext>
            </a:extLst>
          </xdr:cNvPr>
          <xdr:cNvSpPr/>
        </xdr:nvSpPr>
        <xdr:spPr>
          <a:xfrm>
            <a:off x="8671209" y="6052320"/>
            <a:ext cx="556536" cy="614796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39" name="ShpPAS">
            <a:extLst>
              <a:ext uri="{FF2B5EF4-FFF2-40B4-BE49-F238E27FC236}">
                <a16:creationId xmlns:a16="http://schemas.microsoft.com/office/drawing/2014/main" id="{CDA0DFD0-DC25-477A-A4EE-0B57A1405DD4}"/>
              </a:ext>
            </a:extLst>
          </xdr:cNvPr>
          <xdr:cNvSpPr/>
        </xdr:nvSpPr>
        <xdr:spPr>
          <a:xfrm>
            <a:off x="6914699" y="3840269"/>
            <a:ext cx="873681" cy="499780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0" name="ShpPIU">
            <a:extLst>
              <a:ext uri="{FF2B5EF4-FFF2-40B4-BE49-F238E27FC236}">
                <a16:creationId xmlns:a16="http://schemas.microsoft.com/office/drawing/2014/main" id="{1B5D6A40-47F8-433B-94AB-F927C7CF73D1}"/>
              </a:ext>
            </a:extLst>
          </xdr:cNvPr>
          <xdr:cNvSpPr/>
        </xdr:nvSpPr>
        <xdr:spPr>
          <a:xfrm>
            <a:off x="5286586" y="1934997"/>
            <a:ext cx="736617" cy="796562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1" name="ShpPUN">
            <a:extLst>
              <a:ext uri="{FF2B5EF4-FFF2-40B4-BE49-F238E27FC236}">
                <a16:creationId xmlns:a16="http://schemas.microsoft.com/office/drawing/2014/main" id="{D4D64443-5611-4EE5-A93A-D4B64FB2F452}"/>
              </a:ext>
            </a:extLst>
          </xdr:cNvPr>
          <xdr:cNvSpPr/>
        </xdr:nvSpPr>
        <xdr:spPr>
          <a:xfrm>
            <a:off x="8799833" y="5040419"/>
            <a:ext cx="856927" cy="1471520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2" name="ShpSAN">
            <a:extLst>
              <a:ext uri="{FF2B5EF4-FFF2-40B4-BE49-F238E27FC236}">
                <a16:creationId xmlns:a16="http://schemas.microsoft.com/office/drawing/2014/main" id="{AFAC1E7B-9216-4AF1-8AA2-E3472B5EFD7D}"/>
              </a:ext>
            </a:extLst>
          </xdr:cNvPr>
          <xdr:cNvSpPr/>
        </xdr:nvSpPr>
        <xdr:spPr>
          <a:xfrm>
            <a:off x="6547306" y="2388659"/>
            <a:ext cx="826486" cy="1116330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3" name="ShpTAC">
            <a:extLst>
              <a:ext uri="{FF2B5EF4-FFF2-40B4-BE49-F238E27FC236}">
                <a16:creationId xmlns:a16="http://schemas.microsoft.com/office/drawing/2014/main" id="{DA3F95B1-ECF4-4D66-9BAD-2A6BD4342D5A}"/>
              </a:ext>
            </a:extLst>
          </xdr:cNvPr>
          <xdr:cNvSpPr/>
        </xdr:nvSpPr>
        <xdr:spPr>
          <a:xfrm>
            <a:off x="8766359" y="6354869"/>
            <a:ext cx="638257" cy="510778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4" name="ShpTUM">
            <a:extLst>
              <a:ext uri="{FF2B5EF4-FFF2-40B4-BE49-F238E27FC236}">
                <a16:creationId xmlns:a16="http://schemas.microsoft.com/office/drawing/2014/main" id="{78F57000-F844-48FD-9B19-53709FD0E032}"/>
              </a:ext>
            </a:extLst>
          </xdr:cNvPr>
          <xdr:cNvSpPr/>
        </xdr:nvSpPr>
        <xdr:spPr>
          <a:xfrm>
            <a:off x="5388794" y="1699049"/>
            <a:ext cx="323075" cy="266700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5" name="ShpUCA">
            <a:extLst>
              <a:ext uri="{FF2B5EF4-FFF2-40B4-BE49-F238E27FC236}">
                <a16:creationId xmlns:a16="http://schemas.microsoft.com/office/drawing/2014/main" id="{CA263548-F3C3-485B-BC5B-136A62B98316}"/>
              </a:ext>
            </a:extLst>
          </xdr:cNvPr>
          <xdr:cNvSpPr/>
        </xdr:nvSpPr>
        <xdr:spPr>
          <a:xfrm>
            <a:off x="7165496" y="3055409"/>
            <a:ext cx="1939290" cy="1398395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6" name="SimAMA">
            <a:extLst>
              <a:ext uri="{FF2B5EF4-FFF2-40B4-BE49-F238E27FC236}">
                <a16:creationId xmlns:a16="http://schemas.microsoft.com/office/drawing/2014/main" id="{EFF233FB-EA7F-44A5-8D19-C2CFAB116A43}"/>
              </a:ext>
            </a:extLst>
          </xdr:cNvPr>
          <xdr:cNvSpPr/>
        </xdr:nvSpPr>
        <xdr:spPr>
          <a:xfrm>
            <a:off x="6077143" y="1709728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47" name="SimANC">
            <a:extLst>
              <a:ext uri="{FF2B5EF4-FFF2-40B4-BE49-F238E27FC236}">
                <a16:creationId xmlns:a16="http://schemas.microsoft.com/office/drawing/2014/main" id="{60C5243C-7C5C-4C39-BA8E-CCF4A1EBF406}"/>
              </a:ext>
            </a:extLst>
          </xdr:cNvPr>
          <xdr:cNvSpPr/>
        </xdr:nvSpPr>
        <xdr:spPr>
          <a:xfrm>
            <a:off x="5880284" y="3561331"/>
            <a:ext cx="92268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Ancash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48" name="SimAPU">
            <a:extLst>
              <a:ext uri="{FF2B5EF4-FFF2-40B4-BE49-F238E27FC236}">
                <a16:creationId xmlns:a16="http://schemas.microsoft.com/office/drawing/2014/main" id="{BD9B8756-5C2F-447A-AF1A-294FFEE42767}"/>
              </a:ext>
            </a:extLst>
          </xdr:cNvPr>
          <xdr:cNvSpPr/>
        </xdr:nvSpPr>
        <xdr:spPr>
          <a:xfrm>
            <a:off x="7884090" y="5087207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49" name="SimARE">
            <a:extLst>
              <a:ext uri="{FF2B5EF4-FFF2-40B4-BE49-F238E27FC236}">
                <a16:creationId xmlns:a16="http://schemas.microsoft.com/office/drawing/2014/main" id="{CA6AFFCA-2CA6-44FE-ABC6-A54A15F405F7}"/>
              </a:ext>
            </a:extLst>
          </xdr:cNvPr>
          <xdr:cNvSpPr/>
        </xdr:nvSpPr>
        <xdr:spPr>
          <a:xfrm>
            <a:off x="7928159" y="5858000"/>
            <a:ext cx="814129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0" name="SimAYA">
            <a:extLst>
              <a:ext uri="{FF2B5EF4-FFF2-40B4-BE49-F238E27FC236}">
                <a16:creationId xmlns:a16="http://schemas.microsoft.com/office/drawing/2014/main" id="{C135E497-07B1-4863-9E25-44CB87E5568B}"/>
              </a:ext>
            </a:extLst>
          </xdr:cNvPr>
          <xdr:cNvSpPr/>
        </xdr:nvSpPr>
        <xdr:spPr>
          <a:xfrm>
            <a:off x="7395461" y="5352477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1" name="SimCAJ">
            <a:extLst>
              <a:ext uri="{FF2B5EF4-FFF2-40B4-BE49-F238E27FC236}">
                <a16:creationId xmlns:a16="http://schemas.microsoft.com/office/drawing/2014/main" id="{863EC897-FA2A-46C3-ADF8-DD71276582B3}"/>
              </a:ext>
            </a:extLst>
          </xdr:cNvPr>
          <xdr:cNvSpPr/>
        </xdr:nvSpPr>
        <xdr:spPr>
          <a:xfrm>
            <a:off x="5861502" y="2587734"/>
            <a:ext cx="7998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2" name="SimCAL">
            <a:extLst>
              <a:ext uri="{FF2B5EF4-FFF2-40B4-BE49-F238E27FC236}">
                <a16:creationId xmlns:a16="http://schemas.microsoft.com/office/drawing/2014/main" id="{94B92C9A-E91B-4B1C-9B77-21BA51571EA8}"/>
              </a:ext>
            </a:extLst>
          </xdr:cNvPr>
          <xdr:cNvSpPr/>
        </xdr:nvSpPr>
        <xdr:spPr>
          <a:xfrm>
            <a:off x="6223525" y="4440796"/>
            <a:ext cx="720000" cy="5590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3" name="SimCUZ">
            <a:extLst>
              <a:ext uri="{FF2B5EF4-FFF2-40B4-BE49-F238E27FC236}">
                <a16:creationId xmlns:a16="http://schemas.microsoft.com/office/drawing/2014/main" id="{1ABC35F4-8711-4849-8396-BCCF2917EEDA}"/>
              </a:ext>
            </a:extLst>
          </xdr:cNvPr>
          <xdr:cNvSpPr/>
        </xdr:nvSpPr>
        <xdr:spPr>
          <a:xfrm>
            <a:off x="7863888" y="4670829"/>
            <a:ext cx="876276" cy="56381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4" name="SimHUV">
            <a:extLst>
              <a:ext uri="{FF2B5EF4-FFF2-40B4-BE49-F238E27FC236}">
                <a16:creationId xmlns:a16="http://schemas.microsoft.com/office/drawing/2014/main" id="{C2A2E6CB-9790-4F0B-B530-C1EE0494290C}"/>
              </a:ext>
            </a:extLst>
          </xdr:cNvPr>
          <xdr:cNvSpPr/>
        </xdr:nvSpPr>
        <xdr:spPr>
          <a:xfrm>
            <a:off x="6994709" y="4772150"/>
            <a:ext cx="8197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5" name="SimHUC">
            <a:extLst>
              <a:ext uri="{FF2B5EF4-FFF2-40B4-BE49-F238E27FC236}">
                <a16:creationId xmlns:a16="http://schemas.microsoft.com/office/drawing/2014/main" id="{8339B6F4-FD86-4D2D-A3DA-081BEB1A097C}"/>
              </a:ext>
            </a:extLst>
          </xdr:cNvPr>
          <xdr:cNvSpPr/>
        </xdr:nvSpPr>
        <xdr:spPr>
          <a:xfrm>
            <a:off x="6738557" y="3532195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6" name="SimICA">
            <a:extLst>
              <a:ext uri="{FF2B5EF4-FFF2-40B4-BE49-F238E27FC236}">
                <a16:creationId xmlns:a16="http://schemas.microsoft.com/office/drawing/2014/main" id="{FB0A4E01-F80B-430F-B358-B2111E00C834}"/>
              </a:ext>
            </a:extLst>
          </xdr:cNvPr>
          <xdr:cNvSpPr/>
        </xdr:nvSpPr>
        <xdr:spPr>
          <a:xfrm>
            <a:off x="6853761" y="5121213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</a:t>
            </a:r>
          </a:p>
        </xdr:txBody>
      </xdr:sp>
      <xdr:sp macro="" textlink="">
        <xdr:nvSpPr>
          <xdr:cNvPr id="157" name="SimJUN">
            <a:extLst>
              <a:ext uri="{FF2B5EF4-FFF2-40B4-BE49-F238E27FC236}">
                <a16:creationId xmlns:a16="http://schemas.microsoft.com/office/drawing/2014/main" id="{C66E5718-2BDC-427A-93C0-8DEC7DF87468}"/>
              </a:ext>
            </a:extLst>
          </xdr:cNvPr>
          <xdr:cNvSpPr/>
        </xdr:nvSpPr>
        <xdr:spPr>
          <a:xfrm>
            <a:off x="7032387" y="4188044"/>
            <a:ext cx="936252" cy="5590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8" name="SimLAL">
            <a:extLst>
              <a:ext uri="{FF2B5EF4-FFF2-40B4-BE49-F238E27FC236}">
                <a16:creationId xmlns:a16="http://schemas.microsoft.com/office/drawing/2014/main" id="{CBA00984-E206-4BCF-A339-2BD8259AA36E}"/>
              </a:ext>
            </a:extLst>
          </xdr:cNvPr>
          <xdr:cNvSpPr/>
        </xdr:nvSpPr>
        <xdr:spPr>
          <a:xfrm>
            <a:off x="5613584" y="3026055"/>
            <a:ext cx="89447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59" name="SimLAM">
            <a:extLst>
              <a:ext uri="{FF2B5EF4-FFF2-40B4-BE49-F238E27FC236}">
                <a16:creationId xmlns:a16="http://schemas.microsoft.com/office/drawing/2014/main" id="{024CA9CC-933F-4B17-804C-4BB712F49248}"/>
              </a:ext>
            </a:extLst>
          </xdr:cNvPr>
          <xdr:cNvSpPr/>
        </xdr:nvSpPr>
        <xdr:spPr>
          <a:xfrm>
            <a:off x="5069417" y="2527344"/>
            <a:ext cx="925848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0" name="SimLIM">
            <a:extLst>
              <a:ext uri="{FF2B5EF4-FFF2-40B4-BE49-F238E27FC236}">
                <a16:creationId xmlns:a16="http://schemas.microsoft.com/office/drawing/2014/main" id="{709E7597-03DD-4FB0-A522-579B949DB12F}"/>
              </a:ext>
            </a:extLst>
          </xdr:cNvPr>
          <xdr:cNvSpPr/>
        </xdr:nvSpPr>
        <xdr:spPr>
          <a:xfrm>
            <a:off x="6452250" y="4015578"/>
            <a:ext cx="720000" cy="563813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1" name="SimLOR">
            <a:extLst>
              <a:ext uri="{FF2B5EF4-FFF2-40B4-BE49-F238E27FC236}">
                <a16:creationId xmlns:a16="http://schemas.microsoft.com/office/drawing/2014/main" id="{9E51D6A7-80ED-419F-A383-729CD71C4512}"/>
              </a:ext>
            </a:extLst>
          </xdr:cNvPr>
          <xdr:cNvSpPr/>
        </xdr:nvSpPr>
        <xdr:spPr>
          <a:xfrm>
            <a:off x="7200897" y="1589398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2" name="SimMAD">
            <a:extLst>
              <a:ext uri="{FF2B5EF4-FFF2-40B4-BE49-F238E27FC236}">
                <a16:creationId xmlns:a16="http://schemas.microsoft.com/office/drawing/2014/main" id="{0B5990EC-11A9-4ED2-B9FF-C1FC53058DCE}"/>
              </a:ext>
            </a:extLst>
          </xdr:cNvPr>
          <xdr:cNvSpPr/>
        </xdr:nvSpPr>
        <xdr:spPr>
          <a:xfrm>
            <a:off x="8574057" y="4350989"/>
            <a:ext cx="1017249" cy="5590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3" name="SimMOQ">
            <a:extLst>
              <a:ext uri="{FF2B5EF4-FFF2-40B4-BE49-F238E27FC236}">
                <a16:creationId xmlns:a16="http://schemas.microsoft.com/office/drawing/2014/main" id="{6CBE9A6F-C23A-48F7-ACEA-81CF226B0180}"/>
              </a:ext>
            </a:extLst>
          </xdr:cNvPr>
          <xdr:cNvSpPr/>
        </xdr:nvSpPr>
        <xdr:spPr>
          <a:xfrm>
            <a:off x="8567308" y="6005455"/>
            <a:ext cx="78370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4" name="SimPAS">
            <a:extLst>
              <a:ext uri="{FF2B5EF4-FFF2-40B4-BE49-F238E27FC236}">
                <a16:creationId xmlns:a16="http://schemas.microsoft.com/office/drawing/2014/main" id="{24AD6CC3-2926-4867-B57D-0A1880427169}"/>
              </a:ext>
            </a:extLst>
          </xdr:cNvPr>
          <xdr:cNvSpPr/>
        </xdr:nvSpPr>
        <xdr:spPr>
          <a:xfrm>
            <a:off x="7088838" y="3842062"/>
            <a:ext cx="772646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5" name="SimPIU">
            <a:extLst>
              <a:ext uri="{FF2B5EF4-FFF2-40B4-BE49-F238E27FC236}">
                <a16:creationId xmlns:a16="http://schemas.microsoft.com/office/drawing/2014/main" id="{DCEC4D81-2F56-433E-8497-A5C7AF775DE0}"/>
              </a:ext>
            </a:extLst>
          </xdr:cNvPr>
          <xdr:cNvSpPr/>
        </xdr:nvSpPr>
        <xdr:spPr>
          <a:xfrm>
            <a:off x="5236627" y="2023421"/>
            <a:ext cx="732449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6" name="SimPUN">
            <a:extLst>
              <a:ext uri="{FF2B5EF4-FFF2-40B4-BE49-F238E27FC236}">
                <a16:creationId xmlns:a16="http://schemas.microsoft.com/office/drawing/2014/main" id="{732AB7B0-ACFB-49EA-BD9A-EC97470DB2D6}"/>
              </a:ext>
            </a:extLst>
          </xdr:cNvPr>
          <xdr:cNvSpPr/>
        </xdr:nvSpPr>
        <xdr:spPr>
          <a:xfrm>
            <a:off x="8675957" y="5366051"/>
            <a:ext cx="106775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7" name="SimSAN">
            <a:extLst>
              <a:ext uri="{FF2B5EF4-FFF2-40B4-BE49-F238E27FC236}">
                <a16:creationId xmlns:a16="http://schemas.microsoft.com/office/drawing/2014/main" id="{77135BBF-D22E-4B9D-8E75-9F42FCE0C2B9}"/>
              </a:ext>
            </a:extLst>
          </xdr:cNvPr>
          <xdr:cNvSpPr/>
        </xdr:nvSpPr>
        <xdr:spPr>
          <a:xfrm>
            <a:off x="6462036" y="2696935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8" name="SimTUM">
            <a:extLst>
              <a:ext uri="{FF2B5EF4-FFF2-40B4-BE49-F238E27FC236}">
                <a16:creationId xmlns:a16="http://schemas.microsoft.com/office/drawing/2014/main" id="{7DEC9723-E4A9-4853-AA6C-D1A8E079A4BA}"/>
              </a:ext>
            </a:extLst>
          </xdr:cNvPr>
          <xdr:cNvSpPr/>
        </xdr:nvSpPr>
        <xdr:spPr>
          <a:xfrm>
            <a:off x="5161085" y="1339447"/>
            <a:ext cx="729525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169" name="SimUCA">
            <a:extLst>
              <a:ext uri="{FF2B5EF4-FFF2-40B4-BE49-F238E27FC236}">
                <a16:creationId xmlns:a16="http://schemas.microsoft.com/office/drawing/2014/main" id="{01387DBB-332A-4817-8017-0F1347CC4B2D}"/>
              </a:ext>
            </a:extLst>
          </xdr:cNvPr>
          <xdr:cNvSpPr/>
        </xdr:nvSpPr>
        <xdr:spPr>
          <a:xfrm>
            <a:off x="7554296" y="3556651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</xdr:grpSp>
    <xdr:clientData/>
  </xdr:twoCellAnchor>
  <xdr:twoCellAnchor>
    <xdr:from>
      <xdr:col>7</xdr:col>
      <xdr:colOff>206375</xdr:colOff>
      <xdr:row>120</xdr:row>
      <xdr:rowOff>127000</xdr:rowOff>
    </xdr:from>
    <xdr:to>
      <xdr:col>11</xdr:col>
      <xdr:colOff>680643</xdr:colOff>
      <xdr:row>144</xdr:row>
      <xdr:rowOff>38795</xdr:rowOff>
    </xdr:to>
    <xdr:grpSp>
      <xdr:nvGrpSpPr>
        <xdr:cNvPr id="170" name="Grupo 169">
          <a:extLst>
            <a:ext uri="{FF2B5EF4-FFF2-40B4-BE49-F238E27FC236}">
              <a16:creationId xmlns:a16="http://schemas.microsoft.com/office/drawing/2014/main" id="{46960E25-913D-49CD-87E7-93259CA3029A}"/>
            </a:ext>
          </a:extLst>
        </xdr:cNvPr>
        <xdr:cNvGrpSpPr/>
      </xdr:nvGrpSpPr>
      <xdr:grpSpPr>
        <a:xfrm>
          <a:off x="6258970" y="30185006"/>
          <a:ext cx="5441736" cy="6277871"/>
          <a:chOff x="5060515" y="540809"/>
          <a:chExt cx="4824018" cy="6388795"/>
        </a:xfrm>
      </xdr:grpSpPr>
      <xdr:sp macro="" textlink="">
        <xdr:nvSpPr>
          <xdr:cNvPr id="171" name="ShpHUC">
            <a:extLst>
              <a:ext uri="{FF2B5EF4-FFF2-40B4-BE49-F238E27FC236}">
                <a16:creationId xmlns:a16="http://schemas.microsoft.com/office/drawing/2014/main" id="{2D786ACB-38DB-49ED-BB63-3E0F6AC67572}"/>
              </a:ext>
            </a:extLst>
          </xdr:cNvPr>
          <xdr:cNvSpPr/>
        </xdr:nvSpPr>
        <xdr:spPr>
          <a:xfrm>
            <a:off x="6717242" y="3404024"/>
            <a:ext cx="971550" cy="712470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2" name="ShpAMA">
            <a:extLst>
              <a:ext uri="{FF2B5EF4-FFF2-40B4-BE49-F238E27FC236}">
                <a16:creationId xmlns:a16="http://schemas.microsoft.com/office/drawing/2014/main" id="{E745532C-9503-4892-B26D-64BA74FA04D0}"/>
              </a:ext>
            </a:extLst>
          </xdr:cNvPr>
          <xdr:cNvSpPr/>
        </xdr:nvSpPr>
        <xdr:spPr>
          <a:xfrm>
            <a:off x="6199207" y="1531204"/>
            <a:ext cx="545224" cy="1411219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173" name="ShpANC">
            <a:extLst>
              <a:ext uri="{FF2B5EF4-FFF2-40B4-BE49-F238E27FC236}">
                <a16:creationId xmlns:a16="http://schemas.microsoft.com/office/drawing/2014/main" id="{4DB2D059-4040-42A8-8DF0-FEDE0DF8B412}"/>
              </a:ext>
            </a:extLst>
          </xdr:cNvPr>
          <xdr:cNvSpPr/>
        </xdr:nvSpPr>
        <xdr:spPr>
          <a:xfrm>
            <a:off x="6246746" y="3289022"/>
            <a:ext cx="666890" cy="927434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4" name="ShpAPU">
            <a:extLst>
              <a:ext uri="{FF2B5EF4-FFF2-40B4-BE49-F238E27FC236}">
                <a16:creationId xmlns:a16="http://schemas.microsoft.com/office/drawing/2014/main" id="{3EFD25AC-D258-49DC-B486-DA57EDDDE564}"/>
              </a:ext>
            </a:extLst>
          </xdr:cNvPr>
          <xdr:cNvSpPr/>
        </xdr:nvSpPr>
        <xdr:spPr>
          <a:xfrm>
            <a:off x="7896075" y="5102904"/>
            <a:ext cx="597492" cy="541591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5" name="ShpARE">
            <a:extLst>
              <a:ext uri="{FF2B5EF4-FFF2-40B4-BE49-F238E27FC236}">
                <a16:creationId xmlns:a16="http://schemas.microsoft.com/office/drawing/2014/main" id="{D47B8906-4A36-4908-A199-95B58C13F30E}"/>
              </a:ext>
            </a:extLst>
          </xdr:cNvPr>
          <xdr:cNvSpPr/>
        </xdr:nvSpPr>
        <xdr:spPr>
          <a:xfrm>
            <a:off x="7395629" y="5551136"/>
            <a:ext cx="1642658" cy="912395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6" name="ShpAYA">
            <a:extLst>
              <a:ext uri="{FF2B5EF4-FFF2-40B4-BE49-F238E27FC236}">
                <a16:creationId xmlns:a16="http://schemas.microsoft.com/office/drawing/2014/main" id="{8500B144-E606-4CDC-A871-C646371D91D5}"/>
              </a:ext>
            </a:extLst>
          </xdr:cNvPr>
          <xdr:cNvSpPr/>
        </xdr:nvSpPr>
        <xdr:spPr>
          <a:xfrm>
            <a:off x="7464944" y="4745846"/>
            <a:ext cx="746960" cy="1173079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7" name="ShpCAJ">
            <a:extLst>
              <a:ext uri="{FF2B5EF4-FFF2-40B4-BE49-F238E27FC236}">
                <a16:creationId xmlns:a16="http://schemas.microsoft.com/office/drawing/2014/main" id="{7B6B23D6-781E-4D15-BADF-92A5E0DBCE24}"/>
              </a:ext>
            </a:extLst>
          </xdr:cNvPr>
          <xdr:cNvSpPr/>
        </xdr:nvSpPr>
        <xdr:spPr>
          <a:xfrm>
            <a:off x="5973771" y="2105917"/>
            <a:ext cx="574101" cy="1082842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8" name="ShpCAL">
            <a:extLst>
              <a:ext uri="{FF2B5EF4-FFF2-40B4-BE49-F238E27FC236}">
                <a16:creationId xmlns:a16="http://schemas.microsoft.com/office/drawing/2014/main" id="{E07E474A-F855-4002-9571-52B9272B738D}"/>
              </a:ext>
            </a:extLst>
          </xdr:cNvPr>
          <xdr:cNvSpPr/>
        </xdr:nvSpPr>
        <xdr:spPr>
          <a:xfrm>
            <a:off x="6758561" y="4612477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79" name="ShpCUZ">
            <a:extLst>
              <a:ext uri="{FF2B5EF4-FFF2-40B4-BE49-F238E27FC236}">
                <a16:creationId xmlns:a16="http://schemas.microsoft.com/office/drawing/2014/main" id="{A912C517-092D-4FDC-9DD1-C0BD2A715DFE}"/>
              </a:ext>
            </a:extLst>
          </xdr:cNvPr>
          <xdr:cNvSpPr/>
        </xdr:nvSpPr>
        <xdr:spPr>
          <a:xfrm>
            <a:off x="7769576" y="4392779"/>
            <a:ext cx="1428503" cy="1468647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0" name="ShpHUV">
            <a:extLst>
              <a:ext uri="{FF2B5EF4-FFF2-40B4-BE49-F238E27FC236}">
                <a16:creationId xmlns:a16="http://schemas.microsoft.com/office/drawing/2014/main" id="{B6F82F0F-0213-4A83-A80F-1EFBC07415A5}"/>
              </a:ext>
            </a:extLst>
          </xdr:cNvPr>
          <xdr:cNvSpPr/>
        </xdr:nvSpPr>
        <xdr:spPr>
          <a:xfrm>
            <a:off x="7240138" y="4680769"/>
            <a:ext cx="496083" cy="740434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1" name="ShpICA">
            <a:extLst>
              <a:ext uri="{FF2B5EF4-FFF2-40B4-BE49-F238E27FC236}">
                <a16:creationId xmlns:a16="http://schemas.microsoft.com/office/drawing/2014/main" id="{7CF36DEE-13A3-433B-9508-AAC06C2C3915}"/>
              </a:ext>
            </a:extLst>
          </xdr:cNvPr>
          <xdr:cNvSpPr/>
        </xdr:nvSpPr>
        <xdr:spPr>
          <a:xfrm>
            <a:off x="7024542" y="5040206"/>
            <a:ext cx="578691" cy="823616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2" name="ShpJUN">
            <a:extLst>
              <a:ext uri="{FF2B5EF4-FFF2-40B4-BE49-F238E27FC236}">
                <a16:creationId xmlns:a16="http://schemas.microsoft.com/office/drawing/2014/main" id="{D7BB7D70-7F41-4732-8AB7-1E0BAE7BF373}"/>
              </a:ext>
            </a:extLst>
          </xdr:cNvPr>
          <xdr:cNvSpPr/>
        </xdr:nvSpPr>
        <xdr:spPr>
          <a:xfrm>
            <a:off x="6995787" y="4199704"/>
            <a:ext cx="1035398" cy="718292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ED7D1E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3" name="ShpLAL">
            <a:extLst>
              <a:ext uri="{FF2B5EF4-FFF2-40B4-BE49-F238E27FC236}">
                <a16:creationId xmlns:a16="http://schemas.microsoft.com/office/drawing/2014/main" id="{D1DF3EB7-384E-4929-964A-7B8A77ACCB10}"/>
              </a:ext>
            </a:extLst>
          </xdr:cNvPr>
          <xdr:cNvSpPr/>
        </xdr:nvSpPr>
        <xdr:spPr>
          <a:xfrm>
            <a:off x="5884448" y="2917386"/>
            <a:ext cx="990031" cy="686519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4" name="ShpLAM">
            <a:extLst>
              <a:ext uri="{FF2B5EF4-FFF2-40B4-BE49-F238E27FC236}">
                <a16:creationId xmlns:a16="http://schemas.microsoft.com/office/drawing/2014/main" id="{915B83E8-5016-4B6D-9DA0-2DDDD797F2D8}"/>
              </a:ext>
            </a:extLst>
          </xdr:cNvPr>
          <xdr:cNvSpPr/>
        </xdr:nvSpPr>
        <xdr:spPr>
          <a:xfrm>
            <a:off x="5559309" y="2442934"/>
            <a:ext cx="524094" cy="539457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5" name="ShpLIM">
            <a:extLst>
              <a:ext uri="{FF2B5EF4-FFF2-40B4-BE49-F238E27FC236}">
                <a16:creationId xmlns:a16="http://schemas.microsoft.com/office/drawing/2014/main" id="{844069F7-484F-44B8-82ED-9ABC97110809}"/>
              </a:ext>
            </a:extLst>
          </xdr:cNvPr>
          <xdr:cNvSpPr/>
        </xdr:nvSpPr>
        <xdr:spPr>
          <a:xfrm>
            <a:off x="6509963" y="4060386"/>
            <a:ext cx="840510" cy="1071804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9A3C00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6" name="ShpLOR">
            <a:extLst>
              <a:ext uri="{FF2B5EF4-FFF2-40B4-BE49-F238E27FC236}">
                <a16:creationId xmlns:a16="http://schemas.microsoft.com/office/drawing/2014/main" id="{0A0908B3-69DE-40AB-AF07-DD0E8C456A70}"/>
              </a:ext>
            </a:extLst>
          </xdr:cNvPr>
          <xdr:cNvSpPr/>
        </xdr:nvSpPr>
        <xdr:spPr>
          <a:xfrm>
            <a:off x="6487215" y="540809"/>
            <a:ext cx="2930936" cy="2939857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7" name="ShpMAD">
            <a:extLst>
              <a:ext uri="{FF2B5EF4-FFF2-40B4-BE49-F238E27FC236}">
                <a16:creationId xmlns:a16="http://schemas.microsoft.com/office/drawing/2014/main" id="{79BBEF02-3ECC-4D81-8135-C6AD84A46B7A}"/>
              </a:ext>
            </a:extLst>
          </xdr:cNvPr>
          <xdr:cNvSpPr/>
        </xdr:nvSpPr>
        <xdr:spPr>
          <a:xfrm>
            <a:off x="8393702" y="3966537"/>
            <a:ext cx="1484980" cy="1200170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FFFFF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8" name="ShpMOQ">
            <a:extLst>
              <a:ext uri="{FF2B5EF4-FFF2-40B4-BE49-F238E27FC236}">
                <a16:creationId xmlns:a16="http://schemas.microsoft.com/office/drawing/2014/main" id="{84CC5B5E-C5C5-41C1-925B-137DF22C1905}"/>
              </a:ext>
            </a:extLst>
          </xdr:cNvPr>
          <xdr:cNvSpPr/>
        </xdr:nvSpPr>
        <xdr:spPr>
          <a:xfrm>
            <a:off x="8671209" y="6053566"/>
            <a:ext cx="708936" cy="614796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89" name="ShpPAS">
            <a:extLst>
              <a:ext uri="{FF2B5EF4-FFF2-40B4-BE49-F238E27FC236}">
                <a16:creationId xmlns:a16="http://schemas.microsoft.com/office/drawing/2014/main" id="{B4FC3F93-B48C-49E6-B6FD-AFAFBC645B93}"/>
              </a:ext>
            </a:extLst>
          </xdr:cNvPr>
          <xdr:cNvSpPr/>
        </xdr:nvSpPr>
        <xdr:spPr>
          <a:xfrm>
            <a:off x="6914699" y="3840269"/>
            <a:ext cx="873681" cy="499780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0" name="ShpPIU">
            <a:extLst>
              <a:ext uri="{FF2B5EF4-FFF2-40B4-BE49-F238E27FC236}">
                <a16:creationId xmlns:a16="http://schemas.microsoft.com/office/drawing/2014/main" id="{23D77206-70B4-4E6E-B387-285E8B574585}"/>
              </a:ext>
            </a:extLst>
          </xdr:cNvPr>
          <xdr:cNvSpPr/>
        </xdr:nvSpPr>
        <xdr:spPr>
          <a:xfrm>
            <a:off x="5286586" y="1934997"/>
            <a:ext cx="736617" cy="796562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1" name="ShpPUN">
            <a:extLst>
              <a:ext uri="{FF2B5EF4-FFF2-40B4-BE49-F238E27FC236}">
                <a16:creationId xmlns:a16="http://schemas.microsoft.com/office/drawing/2014/main" id="{80A370DB-1FF6-490E-9A9F-8838DE516553}"/>
              </a:ext>
            </a:extLst>
          </xdr:cNvPr>
          <xdr:cNvSpPr/>
        </xdr:nvSpPr>
        <xdr:spPr>
          <a:xfrm>
            <a:off x="8799833" y="5059469"/>
            <a:ext cx="1009327" cy="1471520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2" name="ShpSAN">
            <a:extLst>
              <a:ext uri="{FF2B5EF4-FFF2-40B4-BE49-F238E27FC236}">
                <a16:creationId xmlns:a16="http://schemas.microsoft.com/office/drawing/2014/main" id="{4930E09C-4E8E-41DB-BBA8-776393939537}"/>
              </a:ext>
            </a:extLst>
          </xdr:cNvPr>
          <xdr:cNvSpPr/>
        </xdr:nvSpPr>
        <xdr:spPr>
          <a:xfrm>
            <a:off x="6533699" y="2388659"/>
            <a:ext cx="826486" cy="1116330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3" name="ShpTAC">
            <a:extLst>
              <a:ext uri="{FF2B5EF4-FFF2-40B4-BE49-F238E27FC236}">
                <a16:creationId xmlns:a16="http://schemas.microsoft.com/office/drawing/2014/main" id="{95D577D0-4389-4FDE-9E46-D78D817DDEA4}"/>
              </a:ext>
            </a:extLst>
          </xdr:cNvPr>
          <xdr:cNvSpPr/>
        </xdr:nvSpPr>
        <xdr:spPr>
          <a:xfrm>
            <a:off x="8775261" y="6365017"/>
            <a:ext cx="790657" cy="510778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4" name="ShpTUM">
            <a:extLst>
              <a:ext uri="{FF2B5EF4-FFF2-40B4-BE49-F238E27FC236}">
                <a16:creationId xmlns:a16="http://schemas.microsoft.com/office/drawing/2014/main" id="{83DC052C-EAEA-4BF6-AF4D-2DA6635701CD}"/>
              </a:ext>
            </a:extLst>
          </xdr:cNvPr>
          <xdr:cNvSpPr/>
        </xdr:nvSpPr>
        <xdr:spPr>
          <a:xfrm>
            <a:off x="5388794" y="1699049"/>
            <a:ext cx="323075" cy="266700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5" name="ShpUCA">
            <a:extLst>
              <a:ext uri="{FF2B5EF4-FFF2-40B4-BE49-F238E27FC236}">
                <a16:creationId xmlns:a16="http://schemas.microsoft.com/office/drawing/2014/main" id="{C667DBA2-0F5A-4544-A52C-61C354D93E57}"/>
              </a:ext>
            </a:extLst>
          </xdr:cNvPr>
          <xdr:cNvSpPr/>
        </xdr:nvSpPr>
        <xdr:spPr>
          <a:xfrm>
            <a:off x="7129269" y="3064310"/>
            <a:ext cx="2091690" cy="1398395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96" name="SimAMA">
            <a:extLst>
              <a:ext uri="{FF2B5EF4-FFF2-40B4-BE49-F238E27FC236}">
                <a16:creationId xmlns:a16="http://schemas.microsoft.com/office/drawing/2014/main" id="{5CD8864C-6830-4824-92C1-F54BF0CFFEE5}"/>
              </a:ext>
            </a:extLst>
          </xdr:cNvPr>
          <xdr:cNvSpPr/>
        </xdr:nvSpPr>
        <xdr:spPr>
          <a:xfrm>
            <a:off x="6068242" y="1802307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56</a:t>
            </a:r>
          </a:p>
        </xdr:txBody>
      </xdr:sp>
      <xdr:sp macro="" textlink="">
        <xdr:nvSpPr>
          <xdr:cNvPr id="197" name="SimANC">
            <a:extLst>
              <a:ext uri="{FF2B5EF4-FFF2-40B4-BE49-F238E27FC236}">
                <a16:creationId xmlns:a16="http://schemas.microsoft.com/office/drawing/2014/main" id="{163B5F95-8FBD-496E-AAEA-8DD3246B79A6}"/>
              </a:ext>
            </a:extLst>
          </xdr:cNvPr>
          <xdr:cNvSpPr/>
        </xdr:nvSpPr>
        <xdr:spPr>
          <a:xfrm>
            <a:off x="6111733" y="3490116"/>
            <a:ext cx="92268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161</a:t>
            </a:r>
          </a:p>
        </xdr:txBody>
      </xdr:sp>
      <xdr:sp macro="" textlink="">
        <xdr:nvSpPr>
          <xdr:cNvPr id="198" name="SimAPU">
            <a:extLst>
              <a:ext uri="{FF2B5EF4-FFF2-40B4-BE49-F238E27FC236}">
                <a16:creationId xmlns:a16="http://schemas.microsoft.com/office/drawing/2014/main" id="{91C66305-6784-4280-9BAE-F92A13A4715B}"/>
              </a:ext>
            </a:extLst>
          </xdr:cNvPr>
          <xdr:cNvSpPr/>
        </xdr:nvSpPr>
        <xdr:spPr>
          <a:xfrm>
            <a:off x="7848483" y="5115159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124</a:t>
            </a:r>
          </a:p>
        </xdr:txBody>
      </xdr:sp>
      <xdr:sp macro="" textlink="">
        <xdr:nvSpPr>
          <xdr:cNvPr id="199" name="SimARE">
            <a:extLst>
              <a:ext uri="{FF2B5EF4-FFF2-40B4-BE49-F238E27FC236}">
                <a16:creationId xmlns:a16="http://schemas.microsoft.com/office/drawing/2014/main" id="{A7A30823-7EBD-4D09-9A06-A63464C129A4}"/>
              </a:ext>
            </a:extLst>
          </xdr:cNvPr>
          <xdr:cNvSpPr/>
        </xdr:nvSpPr>
        <xdr:spPr>
          <a:xfrm>
            <a:off x="8093734" y="5731060"/>
            <a:ext cx="81769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214</a:t>
            </a:r>
          </a:p>
        </xdr:txBody>
      </xdr:sp>
      <xdr:sp macro="" textlink="">
        <xdr:nvSpPr>
          <xdr:cNvPr id="200" name="SimAYA">
            <a:extLst>
              <a:ext uri="{FF2B5EF4-FFF2-40B4-BE49-F238E27FC236}">
                <a16:creationId xmlns:a16="http://schemas.microsoft.com/office/drawing/2014/main" id="{DE43656A-9867-449C-9924-198B3DF9710F}"/>
              </a:ext>
            </a:extLst>
          </xdr:cNvPr>
          <xdr:cNvSpPr/>
        </xdr:nvSpPr>
        <xdr:spPr>
          <a:xfrm>
            <a:off x="7377767" y="5347381"/>
            <a:ext cx="720000" cy="53999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89</a:t>
            </a:r>
          </a:p>
        </xdr:txBody>
      </xdr:sp>
      <xdr:sp macro="" textlink="">
        <xdr:nvSpPr>
          <xdr:cNvPr id="201" name="SimCAJ">
            <a:extLst>
              <a:ext uri="{FF2B5EF4-FFF2-40B4-BE49-F238E27FC236}">
                <a16:creationId xmlns:a16="http://schemas.microsoft.com/office/drawing/2014/main" id="{F6BE64E0-FEF8-4A7D-BE80-8C930A63BA60}"/>
              </a:ext>
            </a:extLst>
          </xdr:cNvPr>
          <xdr:cNvSpPr/>
        </xdr:nvSpPr>
        <xdr:spPr>
          <a:xfrm>
            <a:off x="5861502" y="2561028"/>
            <a:ext cx="7998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130</a:t>
            </a:r>
          </a:p>
        </xdr:txBody>
      </xdr:sp>
      <xdr:sp macro="" textlink="">
        <xdr:nvSpPr>
          <xdr:cNvPr id="202" name="SimCAL">
            <a:extLst>
              <a:ext uri="{FF2B5EF4-FFF2-40B4-BE49-F238E27FC236}">
                <a16:creationId xmlns:a16="http://schemas.microsoft.com/office/drawing/2014/main" id="{5574A295-433F-4EB4-AE4B-2BA1D619EB64}"/>
              </a:ext>
            </a:extLst>
          </xdr:cNvPr>
          <xdr:cNvSpPr/>
        </xdr:nvSpPr>
        <xdr:spPr>
          <a:xfrm>
            <a:off x="6223525" y="4440796"/>
            <a:ext cx="720000" cy="5781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106</a:t>
            </a:r>
          </a:p>
        </xdr:txBody>
      </xdr:sp>
      <xdr:sp macro="" textlink="">
        <xdr:nvSpPr>
          <xdr:cNvPr id="203" name="SimCUZ">
            <a:extLst>
              <a:ext uri="{FF2B5EF4-FFF2-40B4-BE49-F238E27FC236}">
                <a16:creationId xmlns:a16="http://schemas.microsoft.com/office/drawing/2014/main" id="{D8ACFB9C-4EE9-4269-9831-74034ACC5274}"/>
              </a:ext>
            </a:extLst>
          </xdr:cNvPr>
          <xdr:cNvSpPr/>
        </xdr:nvSpPr>
        <xdr:spPr>
          <a:xfrm>
            <a:off x="7920083" y="4666293"/>
            <a:ext cx="876276" cy="57560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235</a:t>
            </a:r>
          </a:p>
        </xdr:txBody>
      </xdr:sp>
      <xdr:sp macro="" textlink="">
        <xdr:nvSpPr>
          <xdr:cNvPr id="204" name="SimHUV">
            <a:extLst>
              <a:ext uri="{FF2B5EF4-FFF2-40B4-BE49-F238E27FC236}">
                <a16:creationId xmlns:a16="http://schemas.microsoft.com/office/drawing/2014/main" id="{237761F5-8550-43DE-A171-C29FB7F95879}"/>
              </a:ext>
            </a:extLst>
          </xdr:cNvPr>
          <xdr:cNvSpPr/>
        </xdr:nvSpPr>
        <xdr:spPr>
          <a:xfrm>
            <a:off x="6994709" y="4791200"/>
            <a:ext cx="8197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18</a:t>
            </a:r>
          </a:p>
        </xdr:txBody>
      </xdr:sp>
      <xdr:sp macro="" textlink="">
        <xdr:nvSpPr>
          <xdr:cNvPr id="205" name="SimHUC">
            <a:extLst>
              <a:ext uri="{FF2B5EF4-FFF2-40B4-BE49-F238E27FC236}">
                <a16:creationId xmlns:a16="http://schemas.microsoft.com/office/drawing/2014/main" id="{C3665B3A-C847-4D19-A9E4-112538848E7A}"/>
              </a:ext>
            </a:extLst>
          </xdr:cNvPr>
          <xdr:cNvSpPr/>
        </xdr:nvSpPr>
        <xdr:spPr>
          <a:xfrm>
            <a:off x="6738557" y="3532195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56</a:t>
            </a:r>
          </a:p>
        </xdr:txBody>
      </xdr:sp>
      <xdr:sp macro="" textlink="">
        <xdr:nvSpPr>
          <xdr:cNvPr id="206" name="SimICA">
            <a:extLst>
              <a:ext uri="{FF2B5EF4-FFF2-40B4-BE49-F238E27FC236}">
                <a16:creationId xmlns:a16="http://schemas.microsoft.com/office/drawing/2014/main" id="{CD71C7F8-0BE6-472F-83D7-6ED5A8AA92D6}"/>
              </a:ext>
            </a:extLst>
          </xdr:cNvPr>
          <xdr:cNvSpPr/>
        </xdr:nvSpPr>
        <xdr:spPr>
          <a:xfrm>
            <a:off x="6942271" y="5223941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151</a:t>
            </a:r>
          </a:p>
        </xdr:txBody>
      </xdr:sp>
      <xdr:sp macro="" textlink="">
        <xdr:nvSpPr>
          <xdr:cNvPr id="207" name="SimJUN">
            <a:extLst>
              <a:ext uri="{FF2B5EF4-FFF2-40B4-BE49-F238E27FC236}">
                <a16:creationId xmlns:a16="http://schemas.microsoft.com/office/drawing/2014/main" id="{3F933731-F788-4958-9EBF-F6ED53A90C23}"/>
              </a:ext>
            </a:extLst>
          </xdr:cNvPr>
          <xdr:cNvSpPr/>
        </xdr:nvSpPr>
        <xdr:spPr>
          <a:xfrm>
            <a:off x="7052974" y="4206068"/>
            <a:ext cx="936252" cy="57453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406</a:t>
            </a:r>
          </a:p>
        </xdr:txBody>
      </xdr:sp>
      <xdr:sp macro="" textlink="">
        <xdr:nvSpPr>
          <xdr:cNvPr id="208" name="SimLAL">
            <a:extLst>
              <a:ext uri="{FF2B5EF4-FFF2-40B4-BE49-F238E27FC236}">
                <a16:creationId xmlns:a16="http://schemas.microsoft.com/office/drawing/2014/main" id="{CE53D781-E01A-4573-A88F-CD0575EA2117}"/>
              </a:ext>
            </a:extLst>
          </xdr:cNvPr>
          <xdr:cNvSpPr/>
        </xdr:nvSpPr>
        <xdr:spPr>
          <a:xfrm>
            <a:off x="5595779" y="3083027"/>
            <a:ext cx="89447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212</a:t>
            </a:r>
          </a:p>
        </xdr:txBody>
      </xdr:sp>
      <xdr:sp macro="" textlink="">
        <xdr:nvSpPr>
          <xdr:cNvPr id="209" name="SimLAM">
            <a:extLst>
              <a:ext uri="{FF2B5EF4-FFF2-40B4-BE49-F238E27FC236}">
                <a16:creationId xmlns:a16="http://schemas.microsoft.com/office/drawing/2014/main" id="{5B41857F-1910-4687-807B-342F546FE0F3}"/>
              </a:ext>
            </a:extLst>
          </xdr:cNvPr>
          <xdr:cNvSpPr/>
        </xdr:nvSpPr>
        <xdr:spPr>
          <a:xfrm>
            <a:off x="5060515" y="2634166"/>
            <a:ext cx="925848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78</a:t>
            </a:r>
          </a:p>
        </xdr:txBody>
      </xdr:sp>
      <xdr:sp macro="" textlink="">
        <xdr:nvSpPr>
          <xdr:cNvPr id="210" name="SimLIM">
            <a:extLst>
              <a:ext uri="{FF2B5EF4-FFF2-40B4-BE49-F238E27FC236}">
                <a16:creationId xmlns:a16="http://schemas.microsoft.com/office/drawing/2014/main" id="{9F03A575-495D-42AD-93B4-824DADB030C0}"/>
              </a:ext>
            </a:extLst>
          </xdr:cNvPr>
          <xdr:cNvSpPr/>
        </xdr:nvSpPr>
        <xdr:spPr>
          <a:xfrm>
            <a:off x="6448581" y="4081116"/>
            <a:ext cx="720000" cy="5781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626</a:t>
            </a:r>
          </a:p>
        </xdr:txBody>
      </xdr:sp>
      <xdr:sp macro="" textlink="">
        <xdr:nvSpPr>
          <xdr:cNvPr id="211" name="SimLOR">
            <a:extLst>
              <a:ext uri="{FF2B5EF4-FFF2-40B4-BE49-F238E27FC236}">
                <a16:creationId xmlns:a16="http://schemas.microsoft.com/office/drawing/2014/main" id="{FA6533FF-2D3A-4477-884E-25FD1AB2075B}"/>
              </a:ext>
            </a:extLst>
          </xdr:cNvPr>
          <xdr:cNvSpPr/>
        </xdr:nvSpPr>
        <xdr:spPr>
          <a:xfrm>
            <a:off x="7200897" y="1517962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36</a:t>
            </a:r>
          </a:p>
        </xdr:txBody>
      </xdr:sp>
      <xdr:sp macro="" textlink="">
        <xdr:nvSpPr>
          <xdr:cNvPr id="212" name="SimMAD">
            <a:extLst>
              <a:ext uri="{FF2B5EF4-FFF2-40B4-BE49-F238E27FC236}">
                <a16:creationId xmlns:a16="http://schemas.microsoft.com/office/drawing/2014/main" id="{C2E28DD0-5369-4779-981A-204DDC5EDA3F}"/>
              </a:ext>
            </a:extLst>
          </xdr:cNvPr>
          <xdr:cNvSpPr/>
        </xdr:nvSpPr>
        <xdr:spPr>
          <a:xfrm>
            <a:off x="8520646" y="4356555"/>
            <a:ext cx="1169649" cy="5781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0</a:t>
            </a:r>
          </a:p>
        </xdr:txBody>
      </xdr:sp>
      <xdr:sp macro="" textlink="">
        <xdr:nvSpPr>
          <xdr:cNvPr id="213" name="SimMOQ">
            <a:extLst>
              <a:ext uri="{FF2B5EF4-FFF2-40B4-BE49-F238E27FC236}">
                <a16:creationId xmlns:a16="http://schemas.microsoft.com/office/drawing/2014/main" id="{91A33D6E-D790-4F61-A52A-755675E9A7DE}"/>
              </a:ext>
            </a:extLst>
          </xdr:cNvPr>
          <xdr:cNvSpPr/>
        </xdr:nvSpPr>
        <xdr:spPr>
          <a:xfrm>
            <a:off x="8478289" y="6069014"/>
            <a:ext cx="93610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39</a:t>
            </a:r>
          </a:p>
        </xdr:txBody>
      </xdr:sp>
      <xdr:sp macro="" textlink="">
        <xdr:nvSpPr>
          <xdr:cNvPr id="214" name="SimPAS">
            <a:extLst>
              <a:ext uri="{FF2B5EF4-FFF2-40B4-BE49-F238E27FC236}">
                <a16:creationId xmlns:a16="http://schemas.microsoft.com/office/drawing/2014/main" id="{D1C295BE-0CE9-4CF8-8797-1BC1F400DE7A}"/>
              </a:ext>
            </a:extLst>
          </xdr:cNvPr>
          <xdr:cNvSpPr/>
        </xdr:nvSpPr>
        <xdr:spPr>
          <a:xfrm>
            <a:off x="7097740" y="3793992"/>
            <a:ext cx="772646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82</a:t>
            </a:r>
          </a:p>
        </xdr:txBody>
      </xdr:sp>
      <xdr:sp macro="" textlink="">
        <xdr:nvSpPr>
          <xdr:cNvPr id="215" name="SimPIU">
            <a:extLst>
              <a:ext uri="{FF2B5EF4-FFF2-40B4-BE49-F238E27FC236}">
                <a16:creationId xmlns:a16="http://schemas.microsoft.com/office/drawing/2014/main" id="{C3B9816E-415D-4828-A0BC-ECBD72CF3776}"/>
              </a:ext>
            </a:extLst>
          </xdr:cNvPr>
          <xdr:cNvSpPr/>
        </xdr:nvSpPr>
        <xdr:spPr>
          <a:xfrm>
            <a:off x="5298940" y="2032323"/>
            <a:ext cx="732449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93</a:t>
            </a:r>
          </a:p>
        </xdr:txBody>
      </xdr:sp>
      <xdr:sp macro="" textlink="">
        <xdr:nvSpPr>
          <xdr:cNvPr id="216" name="SimPUN">
            <a:extLst>
              <a:ext uri="{FF2B5EF4-FFF2-40B4-BE49-F238E27FC236}">
                <a16:creationId xmlns:a16="http://schemas.microsoft.com/office/drawing/2014/main" id="{F6D532B7-E034-4B6D-965D-F89F1025C15A}"/>
              </a:ext>
            </a:extLst>
          </xdr:cNvPr>
          <xdr:cNvSpPr/>
        </xdr:nvSpPr>
        <xdr:spPr>
          <a:xfrm>
            <a:off x="8664383" y="5462662"/>
            <a:ext cx="1220150" cy="54000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108</a:t>
            </a:r>
          </a:p>
        </xdr:txBody>
      </xdr:sp>
      <xdr:sp macro="" textlink="">
        <xdr:nvSpPr>
          <xdr:cNvPr id="217" name="SimSAN">
            <a:extLst>
              <a:ext uri="{FF2B5EF4-FFF2-40B4-BE49-F238E27FC236}">
                <a16:creationId xmlns:a16="http://schemas.microsoft.com/office/drawing/2014/main" id="{205AB66A-4739-4B2B-97C9-607AEB8B5A59}"/>
              </a:ext>
            </a:extLst>
          </xdr:cNvPr>
          <xdr:cNvSpPr/>
        </xdr:nvSpPr>
        <xdr:spPr>
          <a:xfrm>
            <a:off x="6501757" y="2667227"/>
            <a:ext cx="720001" cy="54000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111</a:t>
            </a:r>
          </a:p>
        </xdr:txBody>
      </xdr:sp>
      <xdr:sp macro="" textlink="">
        <xdr:nvSpPr>
          <xdr:cNvPr id="218" name="SimTUM">
            <a:extLst>
              <a:ext uri="{FF2B5EF4-FFF2-40B4-BE49-F238E27FC236}">
                <a16:creationId xmlns:a16="http://schemas.microsoft.com/office/drawing/2014/main" id="{1C9EF256-4E41-4CB3-A130-F55B4C1C0DC4}"/>
              </a:ext>
            </a:extLst>
          </xdr:cNvPr>
          <xdr:cNvSpPr/>
        </xdr:nvSpPr>
        <xdr:spPr>
          <a:xfrm>
            <a:off x="5107673" y="1357251"/>
            <a:ext cx="729525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44</a:t>
            </a:r>
          </a:p>
        </xdr:txBody>
      </xdr:sp>
      <xdr:sp macro="" textlink="">
        <xdr:nvSpPr>
          <xdr:cNvPr id="219" name="SimUCA">
            <a:extLst>
              <a:ext uri="{FF2B5EF4-FFF2-40B4-BE49-F238E27FC236}">
                <a16:creationId xmlns:a16="http://schemas.microsoft.com/office/drawing/2014/main" id="{69146A83-F579-40E9-97CD-E7AD0AD5ADE6}"/>
              </a:ext>
            </a:extLst>
          </xdr:cNvPr>
          <xdr:cNvSpPr/>
        </xdr:nvSpPr>
        <xdr:spPr>
          <a:xfrm>
            <a:off x="7589904" y="3512143"/>
            <a:ext cx="720000" cy="54000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52</a:t>
            </a:r>
          </a:p>
        </xdr:txBody>
      </xdr:sp>
      <xdr:sp macro="" textlink="">
        <xdr:nvSpPr>
          <xdr:cNvPr id="220" name="SimTAC">
            <a:extLst>
              <a:ext uri="{FF2B5EF4-FFF2-40B4-BE49-F238E27FC236}">
                <a16:creationId xmlns:a16="http://schemas.microsoft.com/office/drawing/2014/main" id="{A4A0A743-0F96-44A2-BA63-3783351B07EC}"/>
              </a:ext>
            </a:extLst>
          </xdr:cNvPr>
          <xdr:cNvSpPr/>
        </xdr:nvSpPr>
        <xdr:spPr>
          <a:xfrm>
            <a:off x="8855648" y="6386043"/>
            <a:ext cx="725668" cy="54356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124</a:t>
            </a:r>
          </a:p>
        </xdr:txBody>
      </xdr:sp>
    </xdr:grpSp>
    <xdr:clientData/>
  </xdr:twoCellAnchor>
  <xdr:twoCellAnchor>
    <xdr:from>
      <xdr:col>16</xdr:col>
      <xdr:colOff>650875</xdr:colOff>
      <xdr:row>142</xdr:row>
      <xdr:rowOff>38100</xdr:rowOff>
    </xdr:from>
    <xdr:to>
      <xdr:col>17</xdr:col>
      <xdr:colOff>376418</xdr:colOff>
      <xdr:row>144</xdr:row>
      <xdr:rowOff>41911</xdr:rowOff>
    </xdr:to>
    <xdr:sp macro="" textlink="">
      <xdr:nvSpPr>
        <xdr:cNvPr id="221" name="SimTAC">
          <a:extLst>
            <a:ext uri="{FF2B5EF4-FFF2-40B4-BE49-F238E27FC236}">
              <a16:creationId xmlns:a16="http://schemas.microsoft.com/office/drawing/2014/main" id="{C25257C8-1694-4DBF-8F9C-C5C68E10C028}"/>
            </a:ext>
          </a:extLst>
        </xdr:cNvPr>
        <xdr:cNvSpPr/>
      </xdr:nvSpPr>
      <xdr:spPr>
        <a:xfrm>
          <a:off x="17357725" y="36061650"/>
          <a:ext cx="868543" cy="5372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>
              <a:solidFill>
                <a:srgbClr val="000000"/>
              </a:solidFill>
              <a:latin typeface="Arial Narrow" panose="020B0606020202030204" pitchFamily="34" charset="0"/>
            </a:rPr>
            <a:t>Tacna</a:t>
          </a:r>
        </a:p>
        <a:p>
          <a:pPr algn="ctr"/>
          <a:r>
            <a:rPr lang="es-ES" sz="1000">
              <a:solidFill>
                <a:srgbClr val="000000"/>
              </a:solidFill>
              <a:latin typeface="Arial Narrow" panose="020B0606020202030204" pitchFamily="34" charset="0"/>
            </a:rPr>
            <a:t>0</a:t>
          </a:r>
        </a:p>
      </xdr:txBody>
    </xdr:sp>
    <xdr:clientData/>
  </xdr:twoCellAnchor>
  <xdr:twoCellAnchor>
    <xdr:from>
      <xdr:col>2</xdr:col>
      <xdr:colOff>349250</xdr:colOff>
      <xdr:row>16</xdr:row>
      <xdr:rowOff>127000</xdr:rowOff>
    </xdr:from>
    <xdr:to>
      <xdr:col>7</xdr:col>
      <xdr:colOff>87542</xdr:colOff>
      <xdr:row>39</xdr:row>
      <xdr:rowOff>205141</xdr:rowOff>
    </xdr:to>
    <xdr:grpSp>
      <xdr:nvGrpSpPr>
        <xdr:cNvPr id="222" name="Grupo 221">
          <a:extLst>
            <a:ext uri="{FF2B5EF4-FFF2-40B4-BE49-F238E27FC236}">
              <a16:creationId xmlns:a16="http://schemas.microsoft.com/office/drawing/2014/main" id="{D285A30F-704F-4C02-873D-E775D8299BAC}"/>
            </a:ext>
          </a:extLst>
        </xdr:cNvPr>
        <xdr:cNvGrpSpPr/>
      </xdr:nvGrpSpPr>
      <xdr:grpSpPr>
        <a:xfrm>
          <a:off x="638617" y="2827759"/>
          <a:ext cx="5501520" cy="6263363"/>
          <a:chOff x="5047192" y="540809"/>
          <a:chExt cx="4786542" cy="6364641"/>
        </a:xfrm>
      </xdr:grpSpPr>
      <xdr:sp macro="" textlink="">
        <xdr:nvSpPr>
          <xdr:cNvPr id="223" name="ShpHUC">
            <a:extLst>
              <a:ext uri="{FF2B5EF4-FFF2-40B4-BE49-F238E27FC236}">
                <a16:creationId xmlns:a16="http://schemas.microsoft.com/office/drawing/2014/main" id="{67B27D4C-F213-4A70-86F0-D84A567ABA34}"/>
              </a:ext>
            </a:extLst>
          </xdr:cNvPr>
          <xdr:cNvSpPr/>
        </xdr:nvSpPr>
        <xdr:spPr>
          <a:xfrm>
            <a:off x="6679142" y="3404024"/>
            <a:ext cx="971550" cy="712470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4" name="ShpAMA">
            <a:extLst>
              <a:ext uri="{FF2B5EF4-FFF2-40B4-BE49-F238E27FC236}">
                <a16:creationId xmlns:a16="http://schemas.microsoft.com/office/drawing/2014/main" id="{097F9785-3F61-4AC9-B92B-EC6736669727}"/>
              </a:ext>
            </a:extLst>
          </xdr:cNvPr>
          <xdr:cNvSpPr/>
        </xdr:nvSpPr>
        <xdr:spPr>
          <a:xfrm>
            <a:off x="6161107" y="1531204"/>
            <a:ext cx="545224" cy="1411219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225" name="ShpANC">
            <a:extLst>
              <a:ext uri="{FF2B5EF4-FFF2-40B4-BE49-F238E27FC236}">
                <a16:creationId xmlns:a16="http://schemas.microsoft.com/office/drawing/2014/main" id="{93B713BA-A143-481C-83F2-ED222158A9FB}"/>
              </a:ext>
            </a:extLst>
          </xdr:cNvPr>
          <xdr:cNvSpPr/>
        </xdr:nvSpPr>
        <xdr:spPr>
          <a:xfrm>
            <a:off x="6208646" y="3289022"/>
            <a:ext cx="666890" cy="927434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6" name="ShpAPU">
            <a:extLst>
              <a:ext uri="{FF2B5EF4-FFF2-40B4-BE49-F238E27FC236}">
                <a16:creationId xmlns:a16="http://schemas.microsoft.com/office/drawing/2014/main" id="{7451CB01-0548-427C-B0AD-5D1BD89DC16C}"/>
              </a:ext>
            </a:extLst>
          </xdr:cNvPr>
          <xdr:cNvSpPr/>
        </xdr:nvSpPr>
        <xdr:spPr>
          <a:xfrm>
            <a:off x="7857975" y="5105456"/>
            <a:ext cx="597492" cy="541591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7" name="ShpARE">
            <a:extLst>
              <a:ext uri="{FF2B5EF4-FFF2-40B4-BE49-F238E27FC236}">
                <a16:creationId xmlns:a16="http://schemas.microsoft.com/office/drawing/2014/main" id="{EAFF8A55-EF34-4110-82B9-202FDF3FCB4F}"/>
              </a:ext>
            </a:extLst>
          </xdr:cNvPr>
          <xdr:cNvSpPr/>
        </xdr:nvSpPr>
        <xdr:spPr>
          <a:xfrm>
            <a:off x="7348627" y="5544786"/>
            <a:ext cx="1640165" cy="912395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8" name="ShpAYA">
            <a:extLst>
              <a:ext uri="{FF2B5EF4-FFF2-40B4-BE49-F238E27FC236}">
                <a16:creationId xmlns:a16="http://schemas.microsoft.com/office/drawing/2014/main" id="{65A9A776-03F9-4ACD-A2FB-C07D45EA3DF6}"/>
              </a:ext>
            </a:extLst>
          </xdr:cNvPr>
          <xdr:cNvSpPr/>
        </xdr:nvSpPr>
        <xdr:spPr>
          <a:xfrm>
            <a:off x="7435746" y="4730594"/>
            <a:ext cx="746960" cy="1173079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29" name="ShpCAJ">
            <a:extLst>
              <a:ext uri="{FF2B5EF4-FFF2-40B4-BE49-F238E27FC236}">
                <a16:creationId xmlns:a16="http://schemas.microsoft.com/office/drawing/2014/main" id="{4C4EB630-619F-4F28-B153-D1B3D7C59720}"/>
              </a:ext>
            </a:extLst>
          </xdr:cNvPr>
          <xdr:cNvSpPr/>
        </xdr:nvSpPr>
        <xdr:spPr>
          <a:xfrm>
            <a:off x="5935671" y="2105917"/>
            <a:ext cx="574101" cy="1082842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0" name="ShpCAL">
            <a:extLst>
              <a:ext uri="{FF2B5EF4-FFF2-40B4-BE49-F238E27FC236}">
                <a16:creationId xmlns:a16="http://schemas.microsoft.com/office/drawing/2014/main" id="{27F2B3CC-9640-42CE-A8B1-B067F5A1D685}"/>
              </a:ext>
            </a:extLst>
          </xdr:cNvPr>
          <xdr:cNvSpPr/>
        </xdr:nvSpPr>
        <xdr:spPr>
          <a:xfrm>
            <a:off x="6720461" y="4606127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1" name="ShpCUZ">
            <a:extLst>
              <a:ext uri="{FF2B5EF4-FFF2-40B4-BE49-F238E27FC236}">
                <a16:creationId xmlns:a16="http://schemas.microsoft.com/office/drawing/2014/main" id="{71B6E24C-928D-45EE-889C-B6B9C27ED1FE}"/>
              </a:ext>
            </a:extLst>
          </xdr:cNvPr>
          <xdr:cNvSpPr/>
        </xdr:nvSpPr>
        <xdr:spPr>
          <a:xfrm>
            <a:off x="7731476" y="4392779"/>
            <a:ext cx="1422153" cy="1462297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2" name="ShpHUV">
            <a:extLst>
              <a:ext uri="{FF2B5EF4-FFF2-40B4-BE49-F238E27FC236}">
                <a16:creationId xmlns:a16="http://schemas.microsoft.com/office/drawing/2014/main" id="{4AF26C54-B87A-4AEC-B604-747C41853877}"/>
              </a:ext>
            </a:extLst>
          </xdr:cNvPr>
          <xdr:cNvSpPr/>
        </xdr:nvSpPr>
        <xdr:spPr>
          <a:xfrm>
            <a:off x="7210940" y="4665517"/>
            <a:ext cx="496083" cy="740434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3" name="ShpICA">
            <a:extLst>
              <a:ext uri="{FF2B5EF4-FFF2-40B4-BE49-F238E27FC236}">
                <a16:creationId xmlns:a16="http://schemas.microsoft.com/office/drawing/2014/main" id="{31FCCC89-D3DD-4F5A-8D20-DFF4F447E89B}"/>
              </a:ext>
            </a:extLst>
          </xdr:cNvPr>
          <xdr:cNvSpPr/>
        </xdr:nvSpPr>
        <xdr:spPr>
          <a:xfrm>
            <a:off x="6986442" y="5033856"/>
            <a:ext cx="578691" cy="823616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4" name="ShpJUN">
            <a:extLst>
              <a:ext uri="{FF2B5EF4-FFF2-40B4-BE49-F238E27FC236}">
                <a16:creationId xmlns:a16="http://schemas.microsoft.com/office/drawing/2014/main" id="{7627119C-9BA0-4CAD-A41D-7F8D7E7EB498}"/>
              </a:ext>
            </a:extLst>
          </xdr:cNvPr>
          <xdr:cNvSpPr/>
        </xdr:nvSpPr>
        <xdr:spPr>
          <a:xfrm>
            <a:off x="6957687" y="4199704"/>
            <a:ext cx="1061117" cy="711942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C6590C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5" name="ShpLAL">
            <a:extLst>
              <a:ext uri="{FF2B5EF4-FFF2-40B4-BE49-F238E27FC236}">
                <a16:creationId xmlns:a16="http://schemas.microsoft.com/office/drawing/2014/main" id="{A8A6BAF0-4F27-404D-9A77-6D7830FB783D}"/>
              </a:ext>
            </a:extLst>
          </xdr:cNvPr>
          <xdr:cNvSpPr/>
        </xdr:nvSpPr>
        <xdr:spPr>
          <a:xfrm>
            <a:off x="5846348" y="2917386"/>
            <a:ext cx="990031" cy="686519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4B064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6" name="ShpLAM">
            <a:extLst>
              <a:ext uri="{FF2B5EF4-FFF2-40B4-BE49-F238E27FC236}">
                <a16:creationId xmlns:a16="http://schemas.microsoft.com/office/drawing/2014/main" id="{B8E14517-9BBE-4920-AF9F-B41DBAE8F8AB}"/>
              </a:ext>
            </a:extLst>
          </xdr:cNvPr>
          <xdr:cNvSpPr/>
        </xdr:nvSpPr>
        <xdr:spPr>
          <a:xfrm>
            <a:off x="5537084" y="2442934"/>
            <a:ext cx="508219" cy="539457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7" name="ShpLIM">
            <a:extLst>
              <a:ext uri="{FF2B5EF4-FFF2-40B4-BE49-F238E27FC236}">
                <a16:creationId xmlns:a16="http://schemas.microsoft.com/office/drawing/2014/main" id="{835DC1AA-80CE-4945-8201-6D1C4083C64D}"/>
              </a:ext>
            </a:extLst>
          </xdr:cNvPr>
          <xdr:cNvSpPr/>
        </xdr:nvSpPr>
        <xdr:spPr>
          <a:xfrm>
            <a:off x="6471863" y="4060386"/>
            <a:ext cx="840510" cy="1065454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9A3C00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8" name="ShpLOR">
            <a:extLst>
              <a:ext uri="{FF2B5EF4-FFF2-40B4-BE49-F238E27FC236}">
                <a16:creationId xmlns:a16="http://schemas.microsoft.com/office/drawing/2014/main" id="{805717A4-5A07-439F-92C8-30E662410BF1}"/>
              </a:ext>
            </a:extLst>
          </xdr:cNvPr>
          <xdr:cNvSpPr/>
        </xdr:nvSpPr>
        <xdr:spPr>
          <a:xfrm>
            <a:off x="6449115" y="540809"/>
            <a:ext cx="2924586" cy="2939857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39" name="ShpMAD">
            <a:extLst>
              <a:ext uri="{FF2B5EF4-FFF2-40B4-BE49-F238E27FC236}">
                <a16:creationId xmlns:a16="http://schemas.microsoft.com/office/drawing/2014/main" id="{A91EA549-92AB-4452-A08B-58527462FB38}"/>
              </a:ext>
            </a:extLst>
          </xdr:cNvPr>
          <xdr:cNvSpPr/>
        </xdr:nvSpPr>
        <xdr:spPr>
          <a:xfrm>
            <a:off x="8355602" y="3966537"/>
            <a:ext cx="1472280" cy="1193820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0" name="ShpMOQ">
            <a:extLst>
              <a:ext uri="{FF2B5EF4-FFF2-40B4-BE49-F238E27FC236}">
                <a16:creationId xmlns:a16="http://schemas.microsoft.com/office/drawing/2014/main" id="{2EE5E9FF-C133-44B4-8C53-915422888F83}"/>
              </a:ext>
            </a:extLst>
          </xdr:cNvPr>
          <xdr:cNvSpPr/>
        </xdr:nvSpPr>
        <xdr:spPr>
          <a:xfrm>
            <a:off x="8624207" y="6047216"/>
            <a:ext cx="702586" cy="614796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1" name="ShpPAS">
            <a:extLst>
              <a:ext uri="{FF2B5EF4-FFF2-40B4-BE49-F238E27FC236}">
                <a16:creationId xmlns:a16="http://schemas.microsoft.com/office/drawing/2014/main" id="{289F450E-7ECA-4B07-95E3-A9533FC39257}"/>
              </a:ext>
            </a:extLst>
          </xdr:cNvPr>
          <xdr:cNvSpPr/>
        </xdr:nvSpPr>
        <xdr:spPr>
          <a:xfrm>
            <a:off x="6876599" y="3840269"/>
            <a:ext cx="873681" cy="499780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2" name="ShpPIU">
            <a:extLst>
              <a:ext uri="{FF2B5EF4-FFF2-40B4-BE49-F238E27FC236}">
                <a16:creationId xmlns:a16="http://schemas.microsoft.com/office/drawing/2014/main" id="{DF999FE6-40BC-4048-9002-6CABA7A9961F}"/>
              </a:ext>
            </a:extLst>
          </xdr:cNvPr>
          <xdr:cNvSpPr/>
        </xdr:nvSpPr>
        <xdr:spPr>
          <a:xfrm>
            <a:off x="5264361" y="1934997"/>
            <a:ext cx="720742" cy="796562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3" name="ShpPUN">
            <a:extLst>
              <a:ext uri="{FF2B5EF4-FFF2-40B4-BE49-F238E27FC236}">
                <a16:creationId xmlns:a16="http://schemas.microsoft.com/office/drawing/2014/main" id="{0F2C0E0C-7C3F-441C-9DB9-278C91617D6B}"/>
              </a:ext>
            </a:extLst>
          </xdr:cNvPr>
          <xdr:cNvSpPr/>
        </xdr:nvSpPr>
        <xdr:spPr>
          <a:xfrm>
            <a:off x="8761733" y="5053119"/>
            <a:ext cx="1002977" cy="1471520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4" name="ShpSAN">
            <a:extLst>
              <a:ext uri="{FF2B5EF4-FFF2-40B4-BE49-F238E27FC236}">
                <a16:creationId xmlns:a16="http://schemas.microsoft.com/office/drawing/2014/main" id="{9E9613CC-FCDB-4EDE-9675-AE00B155C6F4}"/>
              </a:ext>
            </a:extLst>
          </xdr:cNvPr>
          <xdr:cNvSpPr/>
        </xdr:nvSpPr>
        <xdr:spPr>
          <a:xfrm>
            <a:off x="6495599" y="2388659"/>
            <a:ext cx="826486" cy="1116330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5" name="ShpTAC">
            <a:extLst>
              <a:ext uri="{FF2B5EF4-FFF2-40B4-BE49-F238E27FC236}">
                <a16:creationId xmlns:a16="http://schemas.microsoft.com/office/drawing/2014/main" id="{D0225AFA-2F0A-406E-BB29-09CC496EDAF9}"/>
              </a:ext>
            </a:extLst>
          </xdr:cNvPr>
          <xdr:cNvSpPr/>
        </xdr:nvSpPr>
        <xdr:spPr>
          <a:xfrm>
            <a:off x="8737161" y="6349765"/>
            <a:ext cx="784307" cy="510778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8CB96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6" name="ShpTUM">
            <a:extLst>
              <a:ext uri="{FF2B5EF4-FFF2-40B4-BE49-F238E27FC236}">
                <a16:creationId xmlns:a16="http://schemas.microsoft.com/office/drawing/2014/main" id="{3ACE8BF1-A4B6-4999-80DF-5132A4F2F01D}"/>
              </a:ext>
            </a:extLst>
          </xdr:cNvPr>
          <xdr:cNvSpPr/>
        </xdr:nvSpPr>
        <xdr:spPr>
          <a:xfrm>
            <a:off x="5366569" y="1699049"/>
            <a:ext cx="323075" cy="266700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7" name="ShpUCA">
            <a:extLst>
              <a:ext uri="{FF2B5EF4-FFF2-40B4-BE49-F238E27FC236}">
                <a16:creationId xmlns:a16="http://schemas.microsoft.com/office/drawing/2014/main" id="{79F201EF-121B-4947-9B6E-BE76ADCC9E08}"/>
              </a:ext>
            </a:extLst>
          </xdr:cNvPr>
          <xdr:cNvSpPr/>
        </xdr:nvSpPr>
        <xdr:spPr>
          <a:xfrm>
            <a:off x="7082267" y="3064311"/>
            <a:ext cx="2085340" cy="1398395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1905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48" name="SimAMA">
            <a:extLst>
              <a:ext uri="{FF2B5EF4-FFF2-40B4-BE49-F238E27FC236}">
                <a16:creationId xmlns:a16="http://schemas.microsoft.com/office/drawing/2014/main" id="{1656182B-C460-428A-9D54-ADF1CF22EDAA}"/>
              </a:ext>
            </a:extLst>
          </xdr:cNvPr>
          <xdr:cNvSpPr/>
        </xdr:nvSpPr>
        <xdr:spPr>
          <a:xfrm>
            <a:off x="6039043" y="1709728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97</a:t>
            </a:r>
          </a:p>
        </xdr:txBody>
      </xdr:sp>
      <xdr:sp macro="" textlink="">
        <xdr:nvSpPr>
          <xdr:cNvPr id="249" name="SimANC">
            <a:extLst>
              <a:ext uri="{FF2B5EF4-FFF2-40B4-BE49-F238E27FC236}">
                <a16:creationId xmlns:a16="http://schemas.microsoft.com/office/drawing/2014/main" id="{A37F3C5E-2ADE-4EED-AB9E-D691336D579C}"/>
              </a:ext>
            </a:extLst>
          </xdr:cNvPr>
          <xdr:cNvSpPr/>
        </xdr:nvSpPr>
        <xdr:spPr>
          <a:xfrm>
            <a:off x="6064731" y="3499018"/>
            <a:ext cx="92268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199</a:t>
            </a:r>
          </a:p>
        </xdr:txBody>
      </xdr:sp>
      <xdr:sp macro="" textlink="">
        <xdr:nvSpPr>
          <xdr:cNvPr id="250" name="SimAPU">
            <a:extLst>
              <a:ext uri="{FF2B5EF4-FFF2-40B4-BE49-F238E27FC236}">
                <a16:creationId xmlns:a16="http://schemas.microsoft.com/office/drawing/2014/main" id="{CD062982-A0E6-4355-B4B5-A397AF32DD74}"/>
              </a:ext>
            </a:extLst>
          </xdr:cNvPr>
          <xdr:cNvSpPr/>
        </xdr:nvSpPr>
        <xdr:spPr>
          <a:xfrm>
            <a:off x="7845990" y="5099907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177</a:t>
            </a:r>
          </a:p>
        </xdr:txBody>
      </xdr:sp>
      <xdr:sp macro="" textlink="">
        <xdr:nvSpPr>
          <xdr:cNvPr id="251" name="SimARE">
            <a:extLst>
              <a:ext uri="{FF2B5EF4-FFF2-40B4-BE49-F238E27FC236}">
                <a16:creationId xmlns:a16="http://schemas.microsoft.com/office/drawing/2014/main" id="{A3B689C3-6F76-4CAA-B9D6-295EA24AFDED}"/>
              </a:ext>
            </a:extLst>
          </xdr:cNvPr>
          <xdr:cNvSpPr/>
        </xdr:nvSpPr>
        <xdr:spPr>
          <a:xfrm>
            <a:off x="8002223" y="5799485"/>
            <a:ext cx="81769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253</a:t>
            </a:r>
          </a:p>
        </xdr:txBody>
      </xdr:sp>
      <xdr:sp macro="" textlink="">
        <xdr:nvSpPr>
          <xdr:cNvPr id="252" name="SimAYA">
            <a:extLst>
              <a:ext uri="{FF2B5EF4-FFF2-40B4-BE49-F238E27FC236}">
                <a16:creationId xmlns:a16="http://schemas.microsoft.com/office/drawing/2014/main" id="{BC4AE984-2C5E-401B-9C6F-311F9D3AE54C}"/>
              </a:ext>
            </a:extLst>
          </xdr:cNvPr>
          <xdr:cNvSpPr/>
        </xdr:nvSpPr>
        <xdr:spPr>
          <a:xfrm>
            <a:off x="7348570" y="5341030"/>
            <a:ext cx="720000" cy="53999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115</a:t>
            </a:r>
          </a:p>
        </xdr:txBody>
      </xdr:sp>
      <xdr:sp macro="" textlink="">
        <xdr:nvSpPr>
          <xdr:cNvPr id="253" name="SimCAJ">
            <a:extLst>
              <a:ext uri="{FF2B5EF4-FFF2-40B4-BE49-F238E27FC236}">
                <a16:creationId xmlns:a16="http://schemas.microsoft.com/office/drawing/2014/main" id="{6A405971-6EDF-4DEC-B4C0-99C12BE98213}"/>
              </a:ext>
            </a:extLst>
          </xdr:cNvPr>
          <xdr:cNvSpPr/>
        </xdr:nvSpPr>
        <xdr:spPr>
          <a:xfrm>
            <a:off x="5823402" y="2587734"/>
            <a:ext cx="7998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176</a:t>
            </a:r>
          </a:p>
        </xdr:txBody>
      </xdr:sp>
      <xdr:sp macro="" textlink="">
        <xdr:nvSpPr>
          <xdr:cNvPr id="254" name="SimCAL">
            <a:extLst>
              <a:ext uri="{FF2B5EF4-FFF2-40B4-BE49-F238E27FC236}">
                <a16:creationId xmlns:a16="http://schemas.microsoft.com/office/drawing/2014/main" id="{03E2B681-F3C1-44BB-A5FC-4B33A0275DFB}"/>
              </a:ext>
            </a:extLst>
          </xdr:cNvPr>
          <xdr:cNvSpPr/>
        </xdr:nvSpPr>
        <xdr:spPr>
          <a:xfrm>
            <a:off x="6185425" y="4440796"/>
            <a:ext cx="720000" cy="5717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153</a:t>
            </a:r>
          </a:p>
        </xdr:txBody>
      </xdr:sp>
      <xdr:sp macro="" textlink="">
        <xdr:nvSpPr>
          <xdr:cNvPr id="255" name="SimCUZ">
            <a:extLst>
              <a:ext uri="{FF2B5EF4-FFF2-40B4-BE49-F238E27FC236}">
                <a16:creationId xmlns:a16="http://schemas.microsoft.com/office/drawing/2014/main" id="{35145BC6-4D8B-4A93-871D-0DBF1404317D}"/>
              </a:ext>
            </a:extLst>
          </xdr:cNvPr>
          <xdr:cNvSpPr/>
        </xdr:nvSpPr>
        <xdr:spPr>
          <a:xfrm>
            <a:off x="7810767" y="4615434"/>
            <a:ext cx="876276" cy="57560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354</a:t>
            </a:r>
          </a:p>
        </xdr:txBody>
      </xdr:sp>
      <xdr:sp macro="" textlink="">
        <xdr:nvSpPr>
          <xdr:cNvPr id="256" name="SimHUV">
            <a:extLst>
              <a:ext uri="{FF2B5EF4-FFF2-40B4-BE49-F238E27FC236}">
                <a16:creationId xmlns:a16="http://schemas.microsoft.com/office/drawing/2014/main" id="{1F8CE889-104F-4051-BED1-8333684E08A3}"/>
              </a:ext>
            </a:extLst>
          </xdr:cNvPr>
          <xdr:cNvSpPr/>
        </xdr:nvSpPr>
        <xdr:spPr>
          <a:xfrm>
            <a:off x="6956609" y="4784850"/>
            <a:ext cx="819732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39</a:t>
            </a:r>
          </a:p>
        </xdr:txBody>
      </xdr:sp>
      <xdr:sp macro="" textlink="">
        <xdr:nvSpPr>
          <xdr:cNvPr id="257" name="SimHUC">
            <a:extLst>
              <a:ext uri="{FF2B5EF4-FFF2-40B4-BE49-F238E27FC236}">
                <a16:creationId xmlns:a16="http://schemas.microsoft.com/office/drawing/2014/main" id="{D1901B4E-ED53-445B-9C00-2B42F4238868}"/>
              </a:ext>
            </a:extLst>
          </xdr:cNvPr>
          <xdr:cNvSpPr/>
        </xdr:nvSpPr>
        <xdr:spPr>
          <a:xfrm>
            <a:off x="6700457" y="3532195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78</a:t>
            </a:r>
          </a:p>
        </xdr:txBody>
      </xdr:sp>
      <xdr:sp macro="" textlink="">
        <xdr:nvSpPr>
          <xdr:cNvPr id="258" name="SimICA">
            <a:extLst>
              <a:ext uri="{FF2B5EF4-FFF2-40B4-BE49-F238E27FC236}">
                <a16:creationId xmlns:a16="http://schemas.microsoft.com/office/drawing/2014/main" id="{1C632F8A-3237-473B-A62B-67F6A660151B}"/>
              </a:ext>
            </a:extLst>
          </xdr:cNvPr>
          <xdr:cNvSpPr/>
        </xdr:nvSpPr>
        <xdr:spPr>
          <a:xfrm>
            <a:off x="6788447" y="5133913"/>
            <a:ext cx="72000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239</a:t>
            </a:r>
          </a:p>
        </xdr:txBody>
      </xdr:sp>
      <xdr:sp macro="" textlink="">
        <xdr:nvSpPr>
          <xdr:cNvPr id="259" name="SimJUN">
            <a:extLst>
              <a:ext uri="{FF2B5EF4-FFF2-40B4-BE49-F238E27FC236}">
                <a16:creationId xmlns:a16="http://schemas.microsoft.com/office/drawing/2014/main" id="{0FC1E5AA-96CF-4FD9-BF77-10622D6C9EB1}"/>
              </a:ext>
            </a:extLst>
          </xdr:cNvPr>
          <xdr:cNvSpPr/>
        </xdr:nvSpPr>
        <xdr:spPr>
          <a:xfrm>
            <a:off x="6997070" y="4175803"/>
            <a:ext cx="936252" cy="571749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619</a:t>
            </a:r>
          </a:p>
        </xdr:txBody>
      </xdr:sp>
      <xdr:sp macro="" textlink="">
        <xdr:nvSpPr>
          <xdr:cNvPr id="260" name="SimLAL">
            <a:extLst>
              <a:ext uri="{FF2B5EF4-FFF2-40B4-BE49-F238E27FC236}">
                <a16:creationId xmlns:a16="http://schemas.microsoft.com/office/drawing/2014/main" id="{328CDB87-48E6-44B5-8BB5-97DE6E7C8858}"/>
              </a:ext>
            </a:extLst>
          </xdr:cNvPr>
          <xdr:cNvSpPr/>
        </xdr:nvSpPr>
        <xdr:spPr>
          <a:xfrm>
            <a:off x="5591359" y="3026055"/>
            <a:ext cx="878595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445</a:t>
            </a:r>
          </a:p>
        </xdr:txBody>
      </xdr:sp>
      <xdr:sp macro="" textlink="">
        <xdr:nvSpPr>
          <xdr:cNvPr id="261" name="SimLAM">
            <a:extLst>
              <a:ext uri="{FF2B5EF4-FFF2-40B4-BE49-F238E27FC236}">
                <a16:creationId xmlns:a16="http://schemas.microsoft.com/office/drawing/2014/main" id="{4B6AEAFD-73F7-4382-A525-F004C8ECFE1D}"/>
              </a:ext>
            </a:extLst>
          </xdr:cNvPr>
          <xdr:cNvSpPr/>
        </xdr:nvSpPr>
        <xdr:spPr>
          <a:xfrm>
            <a:off x="5047192" y="2527344"/>
            <a:ext cx="909973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94</a:t>
            </a:r>
          </a:p>
        </xdr:txBody>
      </xdr:sp>
      <xdr:sp macro="" textlink="">
        <xdr:nvSpPr>
          <xdr:cNvPr id="262" name="SimLIM">
            <a:extLst>
              <a:ext uri="{FF2B5EF4-FFF2-40B4-BE49-F238E27FC236}">
                <a16:creationId xmlns:a16="http://schemas.microsoft.com/office/drawing/2014/main" id="{E1AA8C8D-DF5E-49D0-9DB5-F1ADF37E0985}"/>
              </a:ext>
            </a:extLst>
          </xdr:cNvPr>
          <xdr:cNvSpPr/>
        </xdr:nvSpPr>
        <xdr:spPr>
          <a:xfrm>
            <a:off x="6410480" y="4081116"/>
            <a:ext cx="720000" cy="5717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>
                <a:solidFill>
                  <a:schemeClr val="bg1"/>
                </a:solidFill>
                <a:latin typeface="Arial Narrow" panose="020B0606020202030204" pitchFamily="34" charset="0"/>
              </a:rPr>
              <a:t>885</a:t>
            </a:r>
          </a:p>
        </xdr:txBody>
      </xdr:sp>
      <xdr:sp macro="" textlink="">
        <xdr:nvSpPr>
          <xdr:cNvPr id="263" name="SimLOR">
            <a:extLst>
              <a:ext uri="{FF2B5EF4-FFF2-40B4-BE49-F238E27FC236}">
                <a16:creationId xmlns:a16="http://schemas.microsoft.com/office/drawing/2014/main" id="{E65E770D-1CAD-45DC-BD56-1DC8CF0B6A44}"/>
              </a:ext>
            </a:extLst>
          </xdr:cNvPr>
          <xdr:cNvSpPr/>
        </xdr:nvSpPr>
        <xdr:spPr>
          <a:xfrm>
            <a:off x="7248255" y="1747631"/>
            <a:ext cx="72356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71</a:t>
            </a:r>
          </a:p>
        </xdr:txBody>
      </xdr:sp>
      <xdr:sp macro="" textlink="">
        <xdr:nvSpPr>
          <xdr:cNvPr id="264" name="SimMAD">
            <a:extLst>
              <a:ext uri="{FF2B5EF4-FFF2-40B4-BE49-F238E27FC236}">
                <a16:creationId xmlns:a16="http://schemas.microsoft.com/office/drawing/2014/main" id="{1D496DBB-2EA3-4B85-92FC-E16A51040159}"/>
              </a:ext>
            </a:extLst>
          </xdr:cNvPr>
          <xdr:cNvSpPr/>
        </xdr:nvSpPr>
        <xdr:spPr>
          <a:xfrm>
            <a:off x="8535957" y="4231929"/>
            <a:ext cx="1163299" cy="5717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29</a:t>
            </a:r>
          </a:p>
        </xdr:txBody>
      </xdr:sp>
      <xdr:sp macro="" textlink="">
        <xdr:nvSpPr>
          <xdr:cNvPr id="265" name="SimMOQ">
            <a:extLst>
              <a:ext uri="{FF2B5EF4-FFF2-40B4-BE49-F238E27FC236}">
                <a16:creationId xmlns:a16="http://schemas.microsoft.com/office/drawing/2014/main" id="{47B4A06B-FF92-47CB-BB97-BE8876F872ED}"/>
              </a:ext>
            </a:extLst>
          </xdr:cNvPr>
          <xdr:cNvSpPr/>
        </xdr:nvSpPr>
        <xdr:spPr>
          <a:xfrm>
            <a:off x="8457993" y="6116076"/>
            <a:ext cx="929751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77</a:t>
            </a:r>
          </a:p>
        </xdr:txBody>
      </xdr:sp>
      <xdr:sp macro="" textlink="">
        <xdr:nvSpPr>
          <xdr:cNvPr id="266" name="SimPAS">
            <a:extLst>
              <a:ext uri="{FF2B5EF4-FFF2-40B4-BE49-F238E27FC236}">
                <a16:creationId xmlns:a16="http://schemas.microsoft.com/office/drawing/2014/main" id="{4059A3E8-B294-4EDC-BBC8-157798A77FAB}"/>
              </a:ext>
            </a:extLst>
          </xdr:cNvPr>
          <xdr:cNvSpPr/>
        </xdr:nvSpPr>
        <xdr:spPr>
          <a:xfrm>
            <a:off x="7059640" y="3776187"/>
            <a:ext cx="772646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144</a:t>
            </a:r>
          </a:p>
        </xdr:txBody>
      </xdr:sp>
      <xdr:sp macro="" textlink="">
        <xdr:nvSpPr>
          <xdr:cNvPr id="267" name="SimPIU">
            <a:extLst>
              <a:ext uri="{FF2B5EF4-FFF2-40B4-BE49-F238E27FC236}">
                <a16:creationId xmlns:a16="http://schemas.microsoft.com/office/drawing/2014/main" id="{8605AD53-84BD-4E3B-B6A1-4C0FC23C9073}"/>
              </a:ext>
            </a:extLst>
          </xdr:cNvPr>
          <xdr:cNvSpPr/>
        </xdr:nvSpPr>
        <xdr:spPr>
          <a:xfrm>
            <a:off x="5214402" y="2023421"/>
            <a:ext cx="716574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133</a:t>
            </a:r>
          </a:p>
        </xdr:txBody>
      </xdr:sp>
      <xdr:sp macro="" textlink="">
        <xdr:nvSpPr>
          <xdr:cNvPr id="268" name="SimPUN">
            <a:extLst>
              <a:ext uri="{FF2B5EF4-FFF2-40B4-BE49-F238E27FC236}">
                <a16:creationId xmlns:a16="http://schemas.microsoft.com/office/drawing/2014/main" id="{C11286ED-1158-4EBC-A1A0-74BC70077E5D}"/>
              </a:ext>
            </a:extLst>
          </xdr:cNvPr>
          <xdr:cNvSpPr/>
        </xdr:nvSpPr>
        <xdr:spPr>
          <a:xfrm>
            <a:off x="8626284" y="5447411"/>
            <a:ext cx="1207450" cy="54000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91</a:t>
            </a:r>
          </a:p>
        </xdr:txBody>
      </xdr:sp>
      <xdr:sp macro="" textlink="">
        <xdr:nvSpPr>
          <xdr:cNvPr id="269" name="SimSAN">
            <a:extLst>
              <a:ext uri="{FF2B5EF4-FFF2-40B4-BE49-F238E27FC236}">
                <a16:creationId xmlns:a16="http://schemas.microsoft.com/office/drawing/2014/main" id="{0A7457B4-D8FF-484A-BC9E-4495137917BF}"/>
              </a:ext>
            </a:extLst>
          </xdr:cNvPr>
          <xdr:cNvSpPr/>
        </xdr:nvSpPr>
        <xdr:spPr>
          <a:xfrm>
            <a:off x="6463657" y="2645863"/>
            <a:ext cx="720001" cy="54356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169</a:t>
            </a:r>
          </a:p>
        </xdr:txBody>
      </xdr:sp>
      <xdr:sp macro="" textlink="">
        <xdr:nvSpPr>
          <xdr:cNvPr id="270" name="SimTUM">
            <a:extLst>
              <a:ext uri="{FF2B5EF4-FFF2-40B4-BE49-F238E27FC236}">
                <a16:creationId xmlns:a16="http://schemas.microsoft.com/office/drawing/2014/main" id="{A88241D0-4959-4338-9A03-9AD4221FBB91}"/>
              </a:ext>
            </a:extLst>
          </xdr:cNvPr>
          <xdr:cNvSpPr/>
        </xdr:nvSpPr>
        <xdr:spPr>
          <a:xfrm>
            <a:off x="5138860" y="1339447"/>
            <a:ext cx="713650" cy="540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100</a:t>
            </a:r>
          </a:p>
        </xdr:txBody>
      </xdr:sp>
      <xdr:sp macro="" textlink="">
        <xdr:nvSpPr>
          <xdr:cNvPr id="271" name="SimUCA">
            <a:extLst>
              <a:ext uri="{FF2B5EF4-FFF2-40B4-BE49-F238E27FC236}">
                <a16:creationId xmlns:a16="http://schemas.microsoft.com/office/drawing/2014/main" id="{7C3A5AA5-C54F-49AF-B519-163880DC7202}"/>
              </a:ext>
            </a:extLst>
          </xdr:cNvPr>
          <xdr:cNvSpPr/>
        </xdr:nvSpPr>
        <xdr:spPr>
          <a:xfrm>
            <a:off x="7623019" y="3631428"/>
            <a:ext cx="720000" cy="5364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80</a:t>
            </a:r>
          </a:p>
        </xdr:txBody>
      </xdr:sp>
      <xdr:sp macro="" textlink="">
        <xdr:nvSpPr>
          <xdr:cNvPr id="272" name="SimTAC">
            <a:extLst>
              <a:ext uri="{FF2B5EF4-FFF2-40B4-BE49-F238E27FC236}">
                <a16:creationId xmlns:a16="http://schemas.microsoft.com/office/drawing/2014/main" id="{8B74EA7D-26A7-4457-897F-89D9D89F3887}"/>
              </a:ext>
            </a:extLst>
          </xdr:cNvPr>
          <xdr:cNvSpPr/>
        </xdr:nvSpPr>
        <xdr:spPr>
          <a:xfrm>
            <a:off x="8817548" y="6361889"/>
            <a:ext cx="719318" cy="54356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>
                <a:solidFill>
                  <a:srgbClr val="000000"/>
                </a:solidFill>
                <a:latin typeface="Arial Narrow" panose="020B0606020202030204" pitchFamily="34" charset="0"/>
              </a:rPr>
              <a:t>183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8">
          <cell r="R18" t="str">
            <v>Total</v>
          </cell>
        </row>
        <row r="19">
          <cell r="Q19" t="str">
            <v>Julio</v>
          </cell>
          <cell r="R19">
            <v>598</v>
          </cell>
        </row>
        <row r="20">
          <cell r="Q20" t="str">
            <v>Junio</v>
          </cell>
          <cell r="R20">
            <v>1081</v>
          </cell>
        </row>
        <row r="21">
          <cell r="Q21" t="str">
            <v>Mayo</v>
          </cell>
          <cell r="R21">
            <v>698</v>
          </cell>
        </row>
        <row r="22">
          <cell r="Q22" t="str">
            <v>Abril</v>
          </cell>
          <cell r="R22">
            <v>401</v>
          </cell>
        </row>
        <row r="23">
          <cell r="Q23" t="str">
            <v>Marzo</v>
          </cell>
          <cell r="R23">
            <v>804</v>
          </cell>
        </row>
        <row r="24">
          <cell r="Q24" t="str">
            <v>Febrero</v>
          </cell>
          <cell r="R24">
            <v>1418</v>
          </cell>
        </row>
        <row r="51">
          <cell r="N51" t="str">
            <v>Total</v>
          </cell>
        </row>
        <row r="52">
          <cell r="M52" t="str">
            <v>MAM-03</v>
          </cell>
          <cell r="N52">
            <v>0</v>
          </cell>
        </row>
        <row r="53">
          <cell r="M53" t="str">
            <v>MAM-04</v>
          </cell>
          <cell r="N53">
            <v>0</v>
          </cell>
        </row>
        <row r="54">
          <cell r="M54" t="str">
            <v>MAM-05</v>
          </cell>
          <cell r="N54">
            <v>0</v>
          </cell>
        </row>
        <row r="55">
          <cell r="M55" t="str">
            <v>MAM-09</v>
          </cell>
          <cell r="N55">
            <v>0</v>
          </cell>
        </row>
        <row r="56">
          <cell r="M56" t="str">
            <v>MAM-10</v>
          </cell>
          <cell r="N56">
            <v>0</v>
          </cell>
        </row>
        <row r="57">
          <cell r="M57" t="str">
            <v>MAM-20</v>
          </cell>
          <cell r="N57">
            <v>0</v>
          </cell>
        </row>
        <row r="58">
          <cell r="M58" t="str">
            <v>MAM-21</v>
          </cell>
          <cell r="N58">
            <v>0</v>
          </cell>
        </row>
        <row r="59">
          <cell r="M59" t="str">
            <v>MAM-13</v>
          </cell>
          <cell r="N59">
            <v>21</v>
          </cell>
        </row>
        <row r="60">
          <cell r="M60" t="str">
            <v>MAM-08</v>
          </cell>
          <cell r="N60">
            <v>26</v>
          </cell>
        </row>
        <row r="61">
          <cell r="M61" t="str">
            <v>MAM-18</v>
          </cell>
          <cell r="N61">
            <v>131</v>
          </cell>
        </row>
        <row r="62">
          <cell r="M62" t="str">
            <v>MAM-01</v>
          </cell>
          <cell r="N62">
            <v>140</v>
          </cell>
        </row>
        <row r="63">
          <cell r="M63" t="str">
            <v>MAM-16</v>
          </cell>
          <cell r="N63">
            <v>140</v>
          </cell>
        </row>
        <row r="64">
          <cell r="M64" t="str">
            <v>MAM-17</v>
          </cell>
          <cell r="N64">
            <v>190</v>
          </cell>
        </row>
        <row r="65">
          <cell r="M65" t="str">
            <v>MAM-12</v>
          </cell>
          <cell r="N65">
            <v>208</v>
          </cell>
        </row>
        <row r="66">
          <cell r="M66" t="str">
            <v>MAM-14</v>
          </cell>
          <cell r="N66">
            <v>225</v>
          </cell>
        </row>
        <row r="67">
          <cell r="M67" t="str">
            <v>MAM-19</v>
          </cell>
          <cell r="N67">
            <v>234</v>
          </cell>
        </row>
        <row r="68">
          <cell r="M68" t="str">
            <v>MAM-11</v>
          </cell>
          <cell r="N68">
            <v>521</v>
          </cell>
        </row>
        <row r="69">
          <cell r="M69" t="str">
            <v>MAM-07</v>
          </cell>
          <cell r="N69">
            <v>862</v>
          </cell>
        </row>
        <row r="70">
          <cell r="M70" t="str">
            <v>MAM-06</v>
          </cell>
          <cell r="N70">
            <v>1065</v>
          </cell>
        </row>
        <row r="71">
          <cell r="M71" t="str">
            <v>MAM-02</v>
          </cell>
          <cell r="N71">
            <v>1237</v>
          </cell>
        </row>
        <row r="77">
          <cell r="H77" t="str">
            <v>Mujer</v>
          </cell>
          <cell r="I77">
            <v>0.8790681517184481</v>
          </cell>
        </row>
        <row r="78">
          <cell r="H78" t="str">
            <v>Hombre</v>
          </cell>
          <cell r="I78">
            <v>0.12093184828155193</v>
          </cell>
        </row>
        <row r="95">
          <cell r="P95" t="str">
            <v>MAM-02</v>
          </cell>
          <cell r="Q95" t="str">
            <v>MAM-07</v>
          </cell>
          <cell r="R95" t="str">
            <v>MAM-08</v>
          </cell>
        </row>
        <row r="96">
          <cell r="O96" t="str">
            <v>18 a 29 años</v>
          </cell>
          <cell r="P96">
            <v>262</v>
          </cell>
          <cell r="Q96">
            <v>802</v>
          </cell>
          <cell r="R96">
            <v>2</v>
          </cell>
        </row>
        <row r="97">
          <cell r="O97" t="str">
            <v>30 a 39 años</v>
          </cell>
          <cell r="P97">
            <v>221</v>
          </cell>
          <cell r="Q97">
            <v>1241</v>
          </cell>
          <cell r="R97">
            <v>2</v>
          </cell>
        </row>
        <row r="98">
          <cell r="O98" t="str">
            <v>40 a 49 años</v>
          </cell>
          <cell r="P98">
            <v>163</v>
          </cell>
          <cell r="Q98">
            <v>872</v>
          </cell>
          <cell r="R98">
            <v>1</v>
          </cell>
        </row>
        <row r="99">
          <cell r="O99" t="str">
            <v>50 a 59 años</v>
          </cell>
          <cell r="P99">
            <v>94</v>
          </cell>
          <cell r="Q99">
            <v>310</v>
          </cell>
          <cell r="R99">
            <v>0</v>
          </cell>
        </row>
        <row r="100">
          <cell r="O100" t="str">
            <v>60 años a más</v>
          </cell>
          <cell r="P100">
            <v>43</v>
          </cell>
          <cell r="Q100">
            <v>126</v>
          </cell>
          <cell r="R100">
            <v>0</v>
          </cell>
        </row>
        <row r="187">
          <cell r="E187" t="str">
            <v>Económica</v>
          </cell>
          <cell r="F187" t="str">
            <v>Emocional</v>
          </cell>
          <cell r="G187" t="str">
            <v>Cuidado de hijos e hijas</v>
          </cell>
          <cell r="H187" t="str">
            <v>Estudios</v>
          </cell>
          <cell r="I187" t="str">
            <v>Otro</v>
          </cell>
        </row>
        <row r="189">
          <cell r="C189" t="str">
            <v>Institución pública</v>
          </cell>
          <cell r="E189">
            <v>3</v>
          </cell>
          <cell r="F189">
            <v>3</v>
          </cell>
          <cell r="G189">
            <v>1</v>
          </cell>
          <cell r="H189">
            <v>0</v>
          </cell>
          <cell r="I189">
            <v>1</v>
          </cell>
        </row>
        <row r="190">
          <cell r="C190" t="str">
            <v>Institución privada</v>
          </cell>
          <cell r="E190">
            <v>0</v>
          </cell>
          <cell r="F190">
            <v>1</v>
          </cell>
          <cell r="G190">
            <v>1</v>
          </cell>
          <cell r="H190">
            <v>0</v>
          </cell>
          <cell r="I190">
            <v>2</v>
          </cell>
        </row>
        <row r="191">
          <cell r="C191" t="str">
            <v>Familiares/amigos</v>
          </cell>
          <cell r="E191">
            <v>628</v>
          </cell>
          <cell r="F191">
            <v>1619</v>
          </cell>
          <cell r="G191">
            <v>519</v>
          </cell>
          <cell r="H191">
            <v>50</v>
          </cell>
          <cell r="I191">
            <v>19</v>
          </cell>
        </row>
        <row r="200">
          <cell r="C200" t="str">
            <v>Víctima de violencia de pareja</v>
          </cell>
          <cell r="F200">
            <v>1322</v>
          </cell>
          <cell r="G200">
            <v>0</v>
          </cell>
        </row>
        <row r="201">
          <cell r="C201" t="str">
            <v>Víctima de violencia de expareja</v>
          </cell>
          <cell r="F201">
            <v>2029</v>
          </cell>
          <cell r="G201">
            <v>5</v>
          </cell>
        </row>
        <row r="208">
          <cell r="C208" t="str">
            <v>Leve</v>
          </cell>
          <cell r="F208">
            <v>737</v>
          </cell>
          <cell r="G208">
            <v>4</v>
          </cell>
        </row>
        <row r="209">
          <cell r="C209" t="str">
            <v>Moderado</v>
          </cell>
          <cell r="F209">
            <v>2614</v>
          </cell>
          <cell r="G209">
            <v>1</v>
          </cell>
        </row>
        <row r="216">
          <cell r="C216" t="str">
            <v>Económica</v>
          </cell>
          <cell r="F216">
            <v>16</v>
          </cell>
          <cell r="G216">
            <v>0</v>
          </cell>
        </row>
        <row r="217">
          <cell r="C217" t="str">
            <v>Psicológica</v>
          </cell>
          <cell r="F217">
            <v>1759</v>
          </cell>
          <cell r="G217">
            <v>2</v>
          </cell>
        </row>
        <row r="218">
          <cell r="C218" t="str">
            <v>Física</v>
          </cell>
          <cell r="F218">
            <v>176</v>
          </cell>
          <cell r="G218">
            <v>0</v>
          </cell>
        </row>
        <row r="219">
          <cell r="C219" t="str">
            <v>Económica y Psicológica</v>
          </cell>
          <cell r="F219">
            <v>94</v>
          </cell>
          <cell r="G219">
            <v>3</v>
          </cell>
        </row>
        <row r="220">
          <cell r="C220" t="str">
            <v>Económica y Física</v>
          </cell>
          <cell r="F220">
            <v>3</v>
          </cell>
          <cell r="G220">
            <v>0</v>
          </cell>
        </row>
        <row r="221">
          <cell r="C221" t="str">
            <v>Psicológica y Física</v>
          </cell>
          <cell r="F221">
            <v>1196</v>
          </cell>
          <cell r="G221">
            <v>0</v>
          </cell>
        </row>
        <row r="222">
          <cell r="C222" t="str">
            <v>Económica, Psicológica y Física</v>
          </cell>
          <cell r="F222">
            <v>107</v>
          </cell>
          <cell r="G222">
            <v>0</v>
          </cell>
        </row>
        <row r="245">
          <cell r="G245" t="str">
            <v>%</v>
          </cell>
        </row>
        <row r="246">
          <cell r="C246" t="str">
            <v>Sí</v>
          </cell>
          <cell r="G246">
            <v>1</v>
          </cell>
        </row>
        <row r="247">
          <cell r="C247" t="str">
            <v>No</v>
          </cell>
          <cell r="G247">
            <v>0</v>
          </cell>
        </row>
        <row r="282">
          <cell r="G282" t="str">
            <v>Total</v>
          </cell>
        </row>
        <row r="283">
          <cell r="C283" t="str">
            <v>No se detecta violencia - Puntaje de 8 a 14</v>
          </cell>
          <cell r="G283">
            <v>741</v>
          </cell>
        </row>
        <row r="284">
          <cell r="C284" t="str">
            <v>Sí se detecta violencia - Puntaje de 15 a 24</v>
          </cell>
          <cell r="G284">
            <v>27</v>
          </cell>
        </row>
        <row r="285">
          <cell r="C285" t="str">
            <v>Sí se detecta violencia - Puntaje mayor de 2 puntos</v>
          </cell>
          <cell r="G285">
            <v>4</v>
          </cell>
        </row>
        <row r="290">
          <cell r="G290" t="str">
            <v>Total</v>
          </cell>
        </row>
        <row r="291">
          <cell r="C291" t="str">
            <v>Ninguno</v>
          </cell>
          <cell r="G291">
            <v>677</v>
          </cell>
        </row>
        <row r="292">
          <cell r="C292" t="str">
            <v>Depresión leve</v>
          </cell>
          <cell r="G292">
            <v>84</v>
          </cell>
        </row>
        <row r="293">
          <cell r="C293" t="str">
            <v>Depresión moderada</v>
          </cell>
          <cell r="G293">
            <v>11</v>
          </cell>
        </row>
        <row r="294">
          <cell r="C294" t="str">
            <v>Depresión moderadamente grave</v>
          </cell>
          <cell r="G294">
            <v>0</v>
          </cell>
        </row>
        <row r="295">
          <cell r="C295" t="str">
            <v>Depresión grave</v>
          </cell>
          <cell r="G295">
            <v>0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D224-B1E7-4791-B578-8E11C9F550B3}">
  <sheetPr>
    <tabColor theme="1" tint="0.14999847407452621"/>
    <pageSetUpPr fitToPage="1"/>
  </sheetPr>
  <dimension ref="C4:S329"/>
  <sheetViews>
    <sheetView showGridLines="0" tabSelected="1" view="pageBreakPreview" zoomScale="79" zoomScaleNormal="70" zoomScaleSheetLayoutView="79" workbookViewId="0">
      <selection activeCell="A400" sqref="A400"/>
    </sheetView>
  </sheetViews>
  <sheetFormatPr baseColWidth="10" defaultRowHeight="15" x14ac:dyDescent="0.25"/>
  <cols>
    <col min="1" max="2" width="2.140625" customWidth="1"/>
    <col min="3" max="3" width="17.140625" customWidth="1"/>
    <col min="4" max="6" width="17.28515625" customWidth="1"/>
    <col min="7" max="8" width="17.140625" customWidth="1"/>
    <col min="9" max="9" width="23" customWidth="1"/>
    <col min="10" max="18" width="17.140625" customWidth="1"/>
    <col min="19" max="19" width="3.5703125" customWidth="1"/>
  </cols>
  <sheetData>
    <row r="4" spans="3:19" ht="7.5" customHeight="1" x14ac:dyDescent="0.25"/>
    <row r="5" spans="3:19" ht="4.5" customHeight="1" x14ac:dyDescent="0.25"/>
    <row r="6" spans="3:19" s="3" customFormat="1" ht="15" customHeight="1" x14ac:dyDescent="0.35"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3:19" s="3" customFormat="1" ht="15" customHeight="1" x14ac:dyDescent="0.3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3:19" s="3" customFormat="1" ht="9.75" customHeight="1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3:19" s="3" customFormat="1" ht="15" customHeight="1" x14ac:dyDescent="0.3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3:19" ht="5.25" customHeight="1" x14ac:dyDescent="0.25"/>
    <row r="11" spans="3:19" ht="15" customHeight="1" x14ac:dyDescent="0.25">
      <c r="C11" s="4" t="s"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"/>
    </row>
    <row r="12" spans="3:19" ht="15" customHeight="1" x14ac:dyDescent="0.25"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3:19" ht="6.75" customHeight="1" x14ac:dyDescent="0.25"/>
    <row r="14" spans="3:19" ht="27" customHeight="1" x14ac:dyDescent="0.25"/>
    <row r="15" spans="3:19" ht="9.75" customHeight="1" x14ac:dyDescent="0.25">
      <c r="C15" s="10" t="s">
        <v>1</v>
      </c>
      <c r="D15" s="10"/>
      <c r="E15" s="10"/>
      <c r="F15" s="10"/>
      <c r="G15" s="10"/>
      <c r="H15" s="10"/>
    </row>
    <row r="16" spans="3:19" ht="21" customHeight="1" x14ac:dyDescent="0.25">
      <c r="C16" s="10"/>
      <c r="D16" s="10"/>
      <c r="E16" s="10"/>
      <c r="F16" s="10"/>
      <c r="G16" s="10"/>
      <c r="H16" s="10"/>
      <c r="Q16" s="11"/>
      <c r="R16" s="11"/>
    </row>
    <row r="17" spans="3:18" ht="21" customHeight="1" x14ac:dyDescent="0.25">
      <c r="C17" s="12"/>
      <c r="D17" s="12"/>
      <c r="E17" s="12"/>
      <c r="F17" s="12"/>
      <c r="G17" s="12"/>
      <c r="H17" s="12"/>
      <c r="Q17" s="11"/>
      <c r="R17" s="11"/>
    </row>
    <row r="18" spans="3:18" ht="27" customHeight="1" x14ac:dyDescent="0.25">
      <c r="C18" s="12"/>
      <c r="D18" s="12"/>
      <c r="E18" s="12"/>
      <c r="F18" s="12"/>
      <c r="G18" s="12"/>
      <c r="H18" s="12"/>
      <c r="I18" s="13" t="s">
        <v>2</v>
      </c>
      <c r="J18" s="14" t="s">
        <v>3</v>
      </c>
      <c r="K18" s="15" t="s">
        <v>4</v>
      </c>
      <c r="M18" s="16" t="s">
        <v>5</v>
      </c>
      <c r="N18" s="14" t="s">
        <v>3</v>
      </c>
      <c r="O18" s="15" t="s">
        <v>4</v>
      </c>
      <c r="P18" s="17"/>
      <c r="Q18" s="17" t="s">
        <v>5</v>
      </c>
      <c r="R18" s="11" t="s">
        <v>3</v>
      </c>
    </row>
    <row r="19" spans="3:18" ht="21.75" customHeight="1" x14ac:dyDescent="0.25">
      <c r="C19" s="12"/>
      <c r="D19" s="12"/>
      <c r="E19" s="12"/>
      <c r="F19" s="12"/>
      <c r="G19" s="12"/>
      <c r="H19" s="12"/>
      <c r="I19" s="18" t="s">
        <v>6</v>
      </c>
      <c r="J19" s="19">
        <v>97</v>
      </c>
      <c r="K19" s="20">
        <f>J19/J$44</f>
        <v>1.9400000000000001E-2</v>
      </c>
      <c r="M19" s="18" t="s">
        <v>7</v>
      </c>
      <c r="N19" s="19">
        <v>1418</v>
      </c>
      <c r="O19" s="20">
        <f>N19/N$25</f>
        <v>0.28360000000000002</v>
      </c>
      <c r="P19" s="17">
        <v>6</v>
      </c>
      <c r="Q19" s="17" t="s">
        <v>8</v>
      </c>
      <c r="R19" s="11">
        <v>598</v>
      </c>
    </row>
    <row r="20" spans="3:18" ht="21" customHeight="1" x14ac:dyDescent="0.25">
      <c r="C20" s="12"/>
      <c r="D20" s="12"/>
      <c r="E20" s="12"/>
      <c r="F20" s="12"/>
      <c r="G20" s="12"/>
      <c r="H20" s="12"/>
      <c r="I20" s="18" t="s">
        <v>9</v>
      </c>
      <c r="J20" s="19">
        <v>199</v>
      </c>
      <c r="K20" s="20">
        <f t="shared" ref="K20:K43" si="0">J20/J$44</f>
        <v>3.9800000000000002E-2</v>
      </c>
      <c r="M20" s="18" t="s">
        <v>10</v>
      </c>
      <c r="N20" s="19">
        <v>804</v>
      </c>
      <c r="O20" s="20">
        <f t="shared" ref="O20:O24" si="1">N20/N$25</f>
        <v>0.1608</v>
      </c>
      <c r="P20" s="17">
        <v>5</v>
      </c>
      <c r="Q20" s="17" t="s">
        <v>11</v>
      </c>
      <c r="R20" s="11">
        <v>1081</v>
      </c>
    </row>
    <row r="21" spans="3:18" ht="21" customHeight="1" x14ac:dyDescent="0.25">
      <c r="C21" s="12"/>
      <c r="D21" s="12"/>
      <c r="E21" s="12"/>
      <c r="F21" s="12"/>
      <c r="G21" s="12"/>
      <c r="H21" s="12"/>
      <c r="I21" s="18" t="s">
        <v>12</v>
      </c>
      <c r="J21" s="19">
        <v>177</v>
      </c>
      <c r="K21" s="20">
        <f t="shared" si="0"/>
        <v>3.5400000000000001E-2</v>
      </c>
      <c r="M21" s="18" t="s">
        <v>13</v>
      </c>
      <c r="N21" s="19">
        <v>401</v>
      </c>
      <c r="O21" s="20">
        <f t="shared" si="1"/>
        <v>8.0199999999999994E-2</v>
      </c>
      <c r="P21" s="17">
        <v>4</v>
      </c>
      <c r="Q21" s="17" t="s">
        <v>14</v>
      </c>
      <c r="R21" s="11">
        <v>698</v>
      </c>
    </row>
    <row r="22" spans="3:18" ht="21" customHeight="1" x14ac:dyDescent="0.25">
      <c r="C22" s="12"/>
      <c r="D22" s="12"/>
      <c r="E22" s="12"/>
      <c r="F22" s="12"/>
      <c r="G22" s="12"/>
      <c r="H22" s="12"/>
      <c r="I22" s="18" t="s">
        <v>15</v>
      </c>
      <c r="J22" s="19">
        <v>253</v>
      </c>
      <c r="K22" s="20">
        <f t="shared" si="0"/>
        <v>5.0599999999999999E-2</v>
      </c>
      <c r="M22" s="18" t="s">
        <v>14</v>
      </c>
      <c r="N22" s="19">
        <v>698</v>
      </c>
      <c r="O22" s="20">
        <f t="shared" si="1"/>
        <v>0.1396</v>
      </c>
      <c r="P22" s="17">
        <v>3</v>
      </c>
      <c r="Q22" s="17" t="s">
        <v>13</v>
      </c>
      <c r="R22" s="11">
        <v>401</v>
      </c>
    </row>
    <row r="23" spans="3:18" ht="21" customHeight="1" x14ac:dyDescent="0.25">
      <c r="C23" s="12"/>
      <c r="D23" s="12"/>
      <c r="E23" s="12"/>
      <c r="F23" s="12"/>
      <c r="G23" s="12"/>
      <c r="H23" s="12"/>
      <c r="I23" s="18" t="s">
        <v>16</v>
      </c>
      <c r="J23" s="19">
        <v>115</v>
      </c>
      <c r="K23" s="20">
        <f t="shared" si="0"/>
        <v>2.3E-2</v>
      </c>
      <c r="M23" s="18" t="s">
        <v>11</v>
      </c>
      <c r="N23" s="19">
        <v>1081</v>
      </c>
      <c r="O23" s="20">
        <f t="shared" si="1"/>
        <v>0.2162</v>
      </c>
      <c r="P23" s="17">
        <v>2</v>
      </c>
      <c r="Q23" s="17" t="s">
        <v>10</v>
      </c>
      <c r="R23" s="11">
        <v>804</v>
      </c>
    </row>
    <row r="24" spans="3:18" ht="21" customHeight="1" thickBot="1" x14ac:dyDescent="0.3">
      <c r="C24" s="12"/>
      <c r="D24" s="12"/>
      <c r="E24" s="12"/>
      <c r="F24" s="12"/>
      <c r="G24" s="12"/>
      <c r="H24" s="12"/>
      <c r="I24" s="18" t="s">
        <v>17</v>
      </c>
      <c r="J24" s="19">
        <v>176</v>
      </c>
      <c r="K24" s="20">
        <f t="shared" si="0"/>
        <v>3.5200000000000002E-2</v>
      </c>
      <c r="M24" s="18" t="s">
        <v>8</v>
      </c>
      <c r="N24" s="19">
        <v>598</v>
      </c>
      <c r="O24" s="20">
        <f t="shared" si="1"/>
        <v>0.1196</v>
      </c>
      <c r="P24" s="17">
        <v>1</v>
      </c>
      <c r="Q24" s="17" t="s">
        <v>7</v>
      </c>
      <c r="R24" s="11">
        <v>1418</v>
      </c>
    </row>
    <row r="25" spans="3:18" ht="21" customHeight="1" x14ac:dyDescent="0.25">
      <c r="C25" s="12"/>
      <c r="D25" s="12"/>
      <c r="E25" s="12"/>
      <c r="F25" s="12"/>
      <c r="G25" s="12"/>
      <c r="H25" s="12"/>
      <c r="I25" s="18" t="s">
        <v>18</v>
      </c>
      <c r="J25" s="19">
        <v>153</v>
      </c>
      <c r="K25" s="20">
        <f t="shared" si="0"/>
        <v>3.0599999999999999E-2</v>
      </c>
      <c r="M25" s="21" t="s">
        <v>3</v>
      </c>
      <c r="N25" s="22">
        <f>SUM(N19:N24)</f>
        <v>5000</v>
      </c>
      <c r="O25" s="23">
        <f>SUM(O19:O24)</f>
        <v>0.99999999999999989</v>
      </c>
      <c r="P25" s="12"/>
      <c r="Q25" s="12"/>
      <c r="R25" s="24"/>
    </row>
    <row r="26" spans="3:18" ht="21" customHeight="1" x14ac:dyDescent="0.25">
      <c r="C26" s="12"/>
      <c r="D26" s="12"/>
      <c r="E26" s="12"/>
      <c r="F26" s="12"/>
      <c r="G26" s="12"/>
      <c r="H26" s="12"/>
      <c r="I26" s="18" t="s">
        <v>19</v>
      </c>
      <c r="J26" s="19">
        <v>354</v>
      </c>
      <c r="K26" s="20">
        <f t="shared" si="0"/>
        <v>7.0800000000000002E-2</v>
      </c>
      <c r="P26" s="12"/>
      <c r="Q26" s="12"/>
    </row>
    <row r="27" spans="3:18" ht="21" customHeight="1" x14ac:dyDescent="0.25">
      <c r="C27" s="12"/>
      <c r="D27" s="12"/>
      <c r="E27" s="12"/>
      <c r="F27" s="12"/>
      <c r="G27" s="12"/>
      <c r="H27" s="12"/>
      <c r="I27" s="18" t="s">
        <v>20</v>
      </c>
      <c r="J27" s="19">
        <v>39</v>
      </c>
      <c r="K27" s="20">
        <f t="shared" si="0"/>
        <v>7.7999999999999996E-3</v>
      </c>
      <c r="P27" s="12"/>
      <c r="Q27" s="12"/>
    </row>
    <row r="28" spans="3:18" ht="21" customHeight="1" x14ac:dyDescent="0.25">
      <c r="C28" s="12"/>
      <c r="D28" s="12"/>
      <c r="E28" s="12"/>
      <c r="F28" s="12"/>
      <c r="G28" s="12"/>
      <c r="H28" s="12"/>
      <c r="I28" s="18" t="s">
        <v>21</v>
      </c>
      <c r="J28" s="19">
        <v>78</v>
      </c>
      <c r="K28" s="20">
        <f t="shared" si="0"/>
        <v>1.5599999999999999E-2</v>
      </c>
      <c r="P28" s="12"/>
      <c r="Q28" s="12"/>
    </row>
    <row r="29" spans="3:18" ht="21" customHeight="1" x14ac:dyDescent="0.25">
      <c r="C29" s="12"/>
      <c r="D29" s="12"/>
      <c r="E29" s="12"/>
      <c r="F29" s="12"/>
      <c r="G29" s="12"/>
      <c r="H29" s="12"/>
      <c r="I29" s="18" t="s">
        <v>22</v>
      </c>
      <c r="J29" s="19">
        <v>239</v>
      </c>
      <c r="K29" s="20">
        <f t="shared" si="0"/>
        <v>4.7800000000000002E-2</v>
      </c>
      <c r="P29" s="12"/>
      <c r="Q29" s="12"/>
    </row>
    <row r="30" spans="3:18" ht="21" customHeight="1" x14ac:dyDescent="0.25">
      <c r="C30" s="12"/>
      <c r="D30" s="12"/>
      <c r="E30" s="12"/>
      <c r="F30" s="12"/>
      <c r="G30" s="12"/>
      <c r="H30" s="12"/>
      <c r="I30" s="18" t="s">
        <v>23</v>
      </c>
      <c r="J30" s="19">
        <v>619</v>
      </c>
      <c r="K30" s="20">
        <f t="shared" si="0"/>
        <v>0.12379999999999999</v>
      </c>
      <c r="P30" s="12"/>
      <c r="Q30" s="12"/>
    </row>
    <row r="31" spans="3:18" ht="21" customHeight="1" x14ac:dyDescent="0.25">
      <c r="C31" s="12"/>
      <c r="D31" s="12"/>
      <c r="E31" s="12"/>
      <c r="F31" s="12"/>
      <c r="G31" s="12"/>
      <c r="H31" s="12"/>
      <c r="I31" s="18" t="s">
        <v>24</v>
      </c>
      <c r="J31" s="19">
        <v>445</v>
      </c>
      <c r="K31" s="20">
        <f t="shared" si="0"/>
        <v>8.8999999999999996E-2</v>
      </c>
      <c r="O31" s="25"/>
    </row>
    <row r="32" spans="3:18" ht="21" customHeight="1" x14ac:dyDescent="0.25">
      <c r="C32" s="12"/>
      <c r="D32" s="12"/>
      <c r="E32" s="12"/>
      <c r="F32" s="12"/>
      <c r="G32" s="12"/>
      <c r="H32" s="12"/>
      <c r="I32" s="18" t="s">
        <v>25</v>
      </c>
      <c r="J32" s="19">
        <v>94</v>
      </c>
      <c r="K32" s="20">
        <f t="shared" si="0"/>
        <v>1.8800000000000001E-2</v>
      </c>
    </row>
    <row r="33" spans="3:17" ht="21" customHeight="1" x14ac:dyDescent="0.25">
      <c r="C33" s="12"/>
      <c r="D33" s="12"/>
      <c r="E33" s="12"/>
      <c r="F33" s="12"/>
      <c r="G33" s="12"/>
      <c r="H33" s="12"/>
      <c r="I33" s="18" t="s">
        <v>26</v>
      </c>
      <c r="J33" s="19">
        <v>885</v>
      </c>
      <c r="K33" s="20">
        <f t="shared" si="0"/>
        <v>0.17699999999999999</v>
      </c>
    </row>
    <row r="34" spans="3:17" ht="21" customHeight="1" x14ac:dyDescent="0.25">
      <c r="C34" s="12"/>
      <c r="D34" s="12"/>
      <c r="E34" s="12"/>
      <c r="F34" s="12"/>
      <c r="G34" s="12"/>
      <c r="H34" s="12"/>
      <c r="I34" s="18" t="s">
        <v>27</v>
      </c>
      <c r="J34" s="19">
        <v>71</v>
      </c>
      <c r="K34" s="20">
        <f t="shared" si="0"/>
        <v>1.4200000000000001E-2</v>
      </c>
      <c r="M34" s="26" t="s">
        <v>28</v>
      </c>
      <c r="N34" s="26"/>
      <c r="O34" s="26"/>
      <c r="P34" s="14" t="s">
        <v>3</v>
      </c>
      <c r="Q34" s="27" t="s">
        <v>4</v>
      </c>
    </row>
    <row r="35" spans="3:17" ht="21" customHeight="1" x14ac:dyDescent="0.25">
      <c r="C35" s="12"/>
      <c r="D35" s="12"/>
      <c r="E35" s="12"/>
      <c r="F35" s="12"/>
      <c r="G35" s="12"/>
      <c r="H35" s="12"/>
      <c r="I35" s="18" t="s">
        <v>29</v>
      </c>
      <c r="J35" s="19">
        <v>29</v>
      </c>
      <c r="K35" s="20">
        <f t="shared" si="0"/>
        <v>5.7999999999999996E-3</v>
      </c>
      <c r="M35" s="18" t="s">
        <v>30</v>
      </c>
      <c r="N35" s="18"/>
      <c r="O35" s="18"/>
      <c r="P35" s="19">
        <v>321</v>
      </c>
      <c r="Q35" s="20">
        <f>P35/P$39</f>
        <v>6.4199999999999993E-2</v>
      </c>
    </row>
    <row r="36" spans="3:17" ht="21" customHeight="1" x14ac:dyDescent="0.25">
      <c r="C36" s="12"/>
      <c r="D36" s="12"/>
      <c r="E36" s="12"/>
      <c r="F36" s="12"/>
      <c r="G36" s="12"/>
      <c r="H36" s="12"/>
      <c r="I36" s="18" t="s">
        <v>31</v>
      </c>
      <c r="J36" s="19">
        <v>77</v>
      </c>
      <c r="K36" s="20">
        <f t="shared" si="0"/>
        <v>1.54E-2</v>
      </c>
      <c r="M36" s="18" t="s">
        <v>32</v>
      </c>
      <c r="N36" s="18"/>
      <c r="O36" s="18"/>
      <c r="P36" s="19">
        <v>4296</v>
      </c>
      <c r="Q36" s="20">
        <f t="shared" ref="Q36:Q38" si="2">P36/P$39</f>
        <v>0.85919999999999996</v>
      </c>
    </row>
    <row r="37" spans="3:17" ht="21" customHeight="1" x14ac:dyDescent="0.25">
      <c r="C37" s="12"/>
      <c r="D37" s="12"/>
      <c r="E37" s="12"/>
      <c r="F37" s="12"/>
      <c r="G37" s="12"/>
      <c r="H37" s="12"/>
      <c r="I37" s="18" t="s">
        <v>33</v>
      </c>
      <c r="J37" s="19">
        <v>144</v>
      </c>
      <c r="K37" s="20">
        <f t="shared" si="0"/>
        <v>2.8799999999999999E-2</v>
      </c>
      <c r="M37" s="18" t="s">
        <v>34</v>
      </c>
      <c r="N37" s="18"/>
      <c r="O37" s="18"/>
      <c r="P37" s="19">
        <v>234</v>
      </c>
      <c r="Q37" s="20">
        <f t="shared" si="2"/>
        <v>4.6800000000000001E-2</v>
      </c>
    </row>
    <row r="38" spans="3:17" ht="21" customHeight="1" thickBot="1" x14ac:dyDescent="0.3">
      <c r="F38" s="12"/>
      <c r="G38" s="12"/>
      <c r="H38" s="12"/>
      <c r="I38" s="18" t="s">
        <v>35</v>
      </c>
      <c r="J38" s="19">
        <v>133</v>
      </c>
      <c r="K38" s="20">
        <f t="shared" si="0"/>
        <v>2.6599999999999999E-2</v>
      </c>
      <c r="M38" s="18" t="s">
        <v>36</v>
      </c>
      <c r="N38" s="18"/>
      <c r="O38" s="18"/>
      <c r="P38" s="19">
        <v>149</v>
      </c>
      <c r="Q38" s="20">
        <f t="shared" si="2"/>
        <v>2.98E-2</v>
      </c>
    </row>
    <row r="39" spans="3:17" ht="21" customHeight="1" x14ac:dyDescent="0.25">
      <c r="C39" s="28" t="s">
        <v>37</v>
      </c>
      <c r="D39" s="29" t="s">
        <v>38</v>
      </c>
      <c r="E39" s="30"/>
      <c r="F39" s="12"/>
      <c r="G39" s="12"/>
      <c r="H39" s="12"/>
      <c r="I39" s="18" t="s">
        <v>39</v>
      </c>
      <c r="J39" s="19">
        <v>91</v>
      </c>
      <c r="K39" s="20">
        <f t="shared" si="0"/>
        <v>1.8200000000000001E-2</v>
      </c>
      <c r="M39" s="21" t="s">
        <v>3</v>
      </c>
      <c r="N39" s="31"/>
      <c r="O39" s="31"/>
      <c r="P39" s="22">
        <f>SUM(P35:P38)</f>
        <v>5000</v>
      </c>
      <c r="Q39" s="23">
        <f>SUM(Q35:Q38)</f>
        <v>1</v>
      </c>
    </row>
    <row r="40" spans="3:17" ht="21" customHeight="1" x14ac:dyDescent="0.25">
      <c r="C40" s="32"/>
      <c r="D40" s="33" t="s">
        <v>40</v>
      </c>
      <c r="E40" s="34"/>
      <c r="F40" s="12"/>
      <c r="G40" s="12"/>
      <c r="H40" s="12"/>
      <c r="I40" s="18" t="s">
        <v>41</v>
      </c>
      <c r="J40" s="19">
        <v>169</v>
      </c>
      <c r="K40" s="20">
        <f t="shared" si="0"/>
        <v>3.3799999999999997E-2</v>
      </c>
      <c r="N40" s="12"/>
    </row>
    <row r="41" spans="3:17" ht="21" customHeight="1" x14ac:dyDescent="0.25">
      <c r="C41" s="35"/>
      <c r="D41" s="33" t="s">
        <v>42</v>
      </c>
      <c r="E41" s="36"/>
      <c r="F41" s="12"/>
      <c r="G41" s="12"/>
      <c r="H41" s="12"/>
      <c r="I41" s="18" t="s">
        <v>43</v>
      </c>
      <c r="J41" s="19">
        <v>183</v>
      </c>
      <c r="K41" s="20">
        <f t="shared" si="0"/>
        <v>3.6600000000000001E-2</v>
      </c>
    </row>
    <row r="42" spans="3:17" ht="21" customHeight="1" x14ac:dyDescent="0.25">
      <c r="C42" s="37"/>
      <c r="D42" s="33" t="s">
        <v>44</v>
      </c>
      <c r="E42" s="36"/>
      <c r="F42" s="12"/>
      <c r="G42" s="12"/>
      <c r="H42" s="12"/>
      <c r="I42" s="18" t="s">
        <v>45</v>
      </c>
      <c r="J42" s="19">
        <v>100</v>
      </c>
      <c r="K42" s="20">
        <f t="shared" si="0"/>
        <v>0.02</v>
      </c>
    </row>
    <row r="43" spans="3:17" ht="21" customHeight="1" thickBot="1" x14ac:dyDescent="0.3">
      <c r="C43" s="38"/>
      <c r="D43" s="33" t="s">
        <v>46</v>
      </c>
      <c r="E43" s="36"/>
      <c r="F43" s="12"/>
      <c r="G43" s="12"/>
      <c r="H43" s="12"/>
      <c r="I43" s="18" t="s">
        <v>47</v>
      </c>
      <c r="J43" s="19">
        <v>80</v>
      </c>
      <c r="K43" s="20">
        <f t="shared" si="0"/>
        <v>1.6E-2</v>
      </c>
      <c r="M43" s="26" t="s">
        <v>48</v>
      </c>
      <c r="N43" s="26"/>
      <c r="O43" s="14" t="s">
        <v>3</v>
      </c>
      <c r="P43" s="27" t="s">
        <v>4</v>
      </c>
    </row>
    <row r="44" spans="3:17" ht="21" customHeight="1" x14ac:dyDescent="0.25">
      <c r="C44" s="39"/>
      <c r="D44" s="33" t="s">
        <v>49</v>
      </c>
      <c r="E44" s="36"/>
      <c r="F44" s="12"/>
      <c r="G44" s="12"/>
      <c r="H44" s="12"/>
      <c r="I44" s="21" t="s">
        <v>3</v>
      </c>
      <c r="J44" s="22">
        <f>SUM(J19:J43)</f>
        <v>5000</v>
      </c>
      <c r="K44" s="23">
        <f>SUM(K19:K43)</f>
        <v>1</v>
      </c>
      <c r="M44" s="18" t="s">
        <v>50</v>
      </c>
      <c r="N44" s="18"/>
      <c r="O44" s="19">
        <v>321</v>
      </c>
      <c r="P44" s="20">
        <f>O44/O$46</f>
        <v>6.4199999999999993E-2</v>
      </c>
    </row>
    <row r="45" spans="3:17" ht="21" customHeight="1" thickBot="1" x14ac:dyDescent="0.3">
      <c r="C45" s="40"/>
      <c r="D45" s="33" t="s">
        <v>51</v>
      </c>
      <c r="E45" s="36"/>
      <c r="F45" s="12"/>
      <c r="G45" s="12"/>
      <c r="H45" s="12"/>
      <c r="I45" s="41"/>
      <c r="J45" s="42"/>
      <c r="K45" s="43"/>
      <c r="M45" s="18" t="s">
        <v>52</v>
      </c>
      <c r="N45" s="18"/>
      <c r="O45" s="19">
        <v>4679</v>
      </c>
      <c r="P45" s="20">
        <f>O45/O$46</f>
        <v>0.93579999999999997</v>
      </c>
    </row>
    <row r="46" spans="3:17" ht="21" customHeight="1" x14ac:dyDescent="0.25">
      <c r="M46" s="31" t="s">
        <v>3</v>
      </c>
      <c r="N46" s="31"/>
      <c r="O46" s="22">
        <f>SUM(O44:O45)</f>
        <v>5000</v>
      </c>
      <c r="P46" s="23">
        <f>SUM(P44:P45)</f>
        <v>1</v>
      </c>
    </row>
    <row r="47" spans="3:17" ht="16.5" customHeight="1" x14ac:dyDescent="0.25">
      <c r="C47" s="44"/>
      <c r="D47" s="44"/>
      <c r="E47" s="44"/>
    </row>
    <row r="48" spans="3:17" ht="5.25" customHeight="1" x14ac:dyDescent="0.25">
      <c r="C48" s="44"/>
      <c r="D48" s="44"/>
      <c r="E48" s="44"/>
    </row>
    <row r="49" spans="3:15" ht="21" customHeight="1" x14ac:dyDescent="0.25">
      <c r="C49" s="44"/>
      <c r="D49" s="44"/>
      <c r="E49" s="44"/>
    </row>
    <row r="50" spans="3:15" ht="21" customHeight="1" x14ac:dyDescent="0.25">
      <c r="C50" s="44"/>
      <c r="D50" s="44"/>
      <c r="E50" s="44"/>
      <c r="L50" s="45"/>
      <c r="M50" s="11"/>
      <c r="N50" s="11"/>
      <c r="O50" s="45"/>
    </row>
    <row r="51" spans="3:15" ht="21" customHeight="1" x14ac:dyDescent="0.25">
      <c r="C51" s="26" t="s">
        <v>53</v>
      </c>
      <c r="D51" s="26" t="s">
        <v>54</v>
      </c>
      <c r="E51" s="46"/>
      <c r="F51" s="46"/>
      <c r="G51" s="26"/>
      <c r="H51" s="46"/>
      <c r="I51" s="46"/>
      <c r="J51" s="14" t="s">
        <v>3</v>
      </c>
      <c r="K51" s="15" t="s">
        <v>4</v>
      </c>
      <c r="L51" s="45"/>
      <c r="M51" s="11" t="s">
        <v>53</v>
      </c>
      <c r="N51" s="11" t="s">
        <v>3</v>
      </c>
      <c r="O51" s="45"/>
    </row>
    <row r="52" spans="3:15" ht="21" customHeight="1" x14ac:dyDescent="0.25">
      <c r="C52" s="47" t="s">
        <v>55</v>
      </c>
      <c r="D52" s="18" t="s">
        <v>56</v>
      </c>
      <c r="E52" s="18"/>
      <c r="F52" s="18"/>
      <c r="G52" s="18"/>
      <c r="H52" s="18"/>
      <c r="I52" s="18"/>
      <c r="J52" s="48">
        <v>140</v>
      </c>
      <c r="K52" s="20">
        <f>J52/J$72</f>
        <v>2.8000000000000001E-2</v>
      </c>
      <c r="L52" s="45"/>
      <c r="M52" s="11" t="s">
        <v>57</v>
      </c>
      <c r="N52" s="11">
        <v>0</v>
      </c>
      <c r="O52" s="45"/>
    </row>
    <row r="53" spans="3:15" ht="21" customHeight="1" x14ac:dyDescent="0.25">
      <c r="C53" s="47" t="s">
        <v>58</v>
      </c>
      <c r="D53" s="18" t="s">
        <v>59</v>
      </c>
      <c r="E53" s="18"/>
      <c r="F53" s="18"/>
      <c r="G53" s="18"/>
      <c r="H53" s="18"/>
      <c r="I53" s="18"/>
      <c r="J53" s="48">
        <v>1237</v>
      </c>
      <c r="K53" s="20">
        <f t="shared" ref="K53:K71" si="3">J53/J$72</f>
        <v>0.24740000000000001</v>
      </c>
      <c r="L53" s="45"/>
      <c r="M53" s="11" t="s">
        <v>60</v>
      </c>
      <c r="N53" s="11">
        <v>0</v>
      </c>
      <c r="O53" s="45"/>
    </row>
    <row r="54" spans="3:15" ht="21" customHeight="1" x14ac:dyDescent="0.25">
      <c r="C54" s="47" t="s">
        <v>57</v>
      </c>
      <c r="D54" s="18" t="s">
        <v>61</v>
      </c>
      <c r="E54" s="18"/>
      <c r="F54" s="18"/>
      <c r="G54" s="18"/>
      <c r="H54" s="18"/>
      <c r="I54" s="18"/>
      <c r="J54" s="48">
        <v>0</v>
      </c>
      <c r="K54" s="20">
        <f t="shared" si="3"/>
        <v>0</v>
      </c>
      <c r="L54" s="45"/>
      <c r="M54" s="11" t="s">
        <v>62</v>
      </c>
      <c r="N54" s="11">
        <v>0</v>
      </c>
      <c r="O54" s="45"/>
    </row>
    <row r="55" spans="3:15" ht="21" customHeight="1" x14ac:dyDescent="0.25">
      <c r="C55" s="47" t="s">
        <v>60</v>
      </c>
      <c r="D55" s="18" t="s">
        <v>63</v>
      </c>
      <c r="E55" s="18"/>
      <c r="F55" s="18"/>
      <c r="G55" s="18"/>
      <c r="H55" s="18"/>
      <c r="I55" s="18"/>
      <c r="J55" s="48">
        <v>0</v>
      </c>
      <c r="K55" s="20">
        <f t="shared" si="3"/>
        <v>0</v>
      </c>
      <c r="L55" s="45"/>
      <c r="M55" s="11" t="s">
        <v>64</v>
      </c>
      <c r="N55" s="11">
        <v>0</v>
      </c>
      <c r="O55" s="45"/>
    </row>
    <row r="56" spans="3:15" ht="21" customHeight="1" x14ac:dyDescent="0.25">
      <c r="C56" s="47" t="s">
        <v>62</v>
      </c>
      <c r="D56" s="18" t="s">
        <v>65</v>
      </c>
      <c r="E56" s="18"/>
      <c r="F56" s="18"/>
      <c r="G56" s="18"/>
      <c r="H56" s="18"/>
      <c r="I56" s="18"/>
      <c r="J56" s="48">
        <v>0</v>
      </c>
      <c r="K56" s="20">
        <f t="shared" si="3"/>
        <v>0</v>
      </c>
      <c r="L56" s="45"/>
      <c r="M56" s="11" t="s">
        <v>66</v>
      </c>
      <c r="N56" s="11">
        <v>0</v>
      </c>
      <c r="O56" s="45"/>
    </row>
    <row r="57" spans="3:15" ht="21" customHeight="1" x14ac:dyDescent="0.25">
      <c r="C57" s="47" t="s">
        <v>67</v>
      </c>
      <c r="D57" s="18" t="s">
        <v>68</v>
      </c>
      <c r="E57" s="18"/>
      <c r="F57" s="18"/>
      <c r="G57" s="18"/>
      <c r="H57" s="18"/>
      <c r="I57" s="18"/>
      <c r="J57" s="48">
        <v>1065</v>
      </c>
      <c r="K57" s="20">
        <f t="shared" si="3"/>
        <v>0.21299999999999999</v>
      </c>
      <c r="L57" s="45"/>
      <c r="M57" s="11" t="s">
        <v>69</v>
      </c>
      <c r="N57" s="11">
        <v>0</v>
      </c>
      <c r="O57" s="45"/>
    </row>
    <row r="58" spans="3:15" ht="21" customHeight="1" x14ac:dyDescent="0.25">
      <c r="C58" s="47" t="s">
        <v>70</v>
      </c>
      <c r="D58" s="18" t="s">
        <v>71</v>
      </c>
      <c r="E58" s="18"/>
      <c r="F58" s="18"/>
      <c r="G58" s="18"/>
      <c r="H58" s="18"/>
      <c r="I58" s="18"/>
      <c r="J58" s="48">
        <v>862</v>
      </c>
      <c r="K58" s="20">
        <f t="shared" si="3"/>
        <v>0.1724</v>
      </c>
      <c r="L58" s="45"/>
      <c r="M58" s="11" t="s">
        <v>72</v>
      </c>
      <c r="N58" s="11">
        <v>0</v>
      </c>
      <c r="O58" s="45"/>
    </row>
    <row r="59" spans="3:15" ht="21" customHeight="1" x14ac:dyDescent="0.25">
      <c r="C59" s="47" t="s">
        <v>73</v>
      </c>
      <c r="D59" s="18" t="s">
        <v>74</v>
      </c>
      <c r="E59" s="18"/>
      <c r="F59" s="18"/>
      <c r="G59" s="18"/>
      <c r="H59" s="18"/>
      <c r="I59" s="18"/>
      <c r="J59" s="48">
        <v>26</v>
      </c>
      <c r="K59" s="20">
        <f t="shared" si="3"/>
        <v>5.1999999999999998E-3</v>
      </c>
      <c r="L59" s="45"/>
      <c r="M59" s="11" t="s">
        <v>75</v>
      </c>
      <c r="N59" s="11">
        <v>21</v>
      </c>
      <c r="O59" s="45"/>
    </row>
    <row r="60" spans="3:15" ht="21" customHeight="1" x14ac:dyDescent="0.25">
      <c r="C60" s="47" t="s">
        <v>64</v>
      </c>
      <c r="D60" s="18" t="s">
        <v>76</v>
      </c>
      <c r="E60" s="18"/>
      <c r="F60" s="18"/>
      <c r="G60" s="18"/>
      <c r="H60" s="18"/>
      <c r="I60" s="18"/>
      <c r="J60" s="48">
        <v>0</v>
      </c>
      <c r="K60" s="20">
        <f t="shared" si="3"/>
        <v>0</v>
      </c>
      <c r="L60" s="45"/>
      <c r="M60" s="11" t="s">
        <v>73</v>
      </c>
      <c r="N60" s="11">
        <v>26</v>
      </c>
      <c r="O60" s="45"/>
    </row>
    <row r="61" spans="3:15" ht="21" customHeight="1" x14ac:dyDescent="0.25">
      <c r="C61" s="47" t="s">
        <v>66</v>
      </c>
      <c r="D61" s="18" t="s">
        <v>77</v>
      </c>
      <c r="E61" s="18"/>
      <c r="F61" s="18"/>
      <c r="G61" s="18"/>
      <c r="H61" s="18"/>
      <c r="I61" s="18"/>
      <c r="J61" s="48">
        <v>0</v>
      </c>
      <c r="K61" s="20">
        <f t="shared" si="3"/>
        <v>0</v>
      </c>
      <c r="L61" s="45"/>
      <c r="M61" s="11" t="s">
        <v>78</v>
      </c>
      <c r="N61" s="11">
        <v>131</v>
      </c>
      <c r="O61" s="45"/>
    </row>
    <row r="62" spans="3:15" ht="21" customHeight="1" x14ac:dyDescent="0.25">
      <c r="C62" s="47" t="s">
        <v>79</v>
      </c>
      <c r="D62" s="18" t="s">
        <v>80</v>
      </c>
      <c r="E62" s="18"/>
      <c r="F62" s="18"/>
      <c r="G62" s="18"/>
      <c r="H62" s="18"/>
      <c r="I62" s="18"/>
      <c r="J62" s="48">
        <v>521</v>
      </c>
      <c r="K62" s="20">
        <f t="shared" si="3"/>
        <v>0.1042</v>
      </c>
      <c r="L62" s="45"/>
      <c r="M62" s="11" t="s">
        <v>55</v>
      </c>
      <c r="N62" s="11">
        <v>140</v>
      </c>
      <c r="O62" s="45"/>
    </row>
    <row r="63" spans="3:15" ht="21" customHeight="1" x14ac:dyDescent="0.25">
      <c r="C63" s="47" t="s">
        <v>81</v>
      </c>
      <c r="D63" s="18" t="s">
        <v>82</v>
      </c>
      <c r="E63" s="18"/>
      <c r="F63" s="18"/>
      <c r="G63" s="18"/>
      <c r="H63" s="18"/>
      <c r="I63" s="18"/>
      <c r="J63" s="48">
        <v>208</v>
      </c>
      <c r="K63" s="20">
        <f t="shared" si="3"/>
        <v>4.1599999999999998E-2</v>
      </c>
      <c r="L63" s="45"/>
      <c r="M63" s="11" t="s">
        <v>83</v>
      </c>
      <c r="N63" s="11">
        <v>140</v>
      </c>
      <c r="O63" s="45"/>
    </row>
    <row r="64" spans="3:15" ht="21" customHeight="1" x14ac:dyDescent="0.25">
      <c r="C64" s="47" t="s">
        <v>75</v>
      </c>
      <c r="D64" s="18" t="s">
        <v>84</v>
      </c>
      <c r="E64" s="18"/>
      <c r="F64" s="18"/>
      <c r="G64" s="18"/>
      <c r="H64" s="18"/>
      <c r="I64" s="18"/>
      <c r="J64" s="48">
        <v>21</v>
      </c>
      <c r="K64" s="20">
        <f t="shared" si="3"/>
        <v>4.1999999999999997E-3</v>
      </c>
      <c r="L64" s="45"/>
      <c r="M64" s="11" t="s">
        <v>85</v>
      </c>
      <c r="N64" s="11">
        <v>190</v>
      </c>
      <c r="O64" s="45"/>
    </row>
    <row r="65" spans="3:18" ht="21" customHeight="1" x14ac:dyDescent="0.25">
      <c r="C65" s="47" t="s">
        <v>86</v>
      </c>
      <c r="D65" s="18" t="s">
        <v>87</v>
      </c>
      <c r="E65" s="18"/>
      <c r="F65" s="18"/>
      <c r="G65" s="18"/>
      <c r="H65" s="18"/>
      <c r="I65" s="18"/>
      <c r="J65" s="48">
        <v>225</v>
      </c>
      <c r="K65" s="20">
        <f t="shared" si="3"/>
        <v>4.4999999999999998E-2</v>
      </c>
      <c r="L65" s="45"/>
      <c r="M65" s="11" t="s">
        <v>81</v>
      </c>
      <c r="N65" s="11">
        <v>208</v>
      </c>
      <c r="O65" s="45"/>
    </row>
    <row r="66" spans="3:18" ht="21" customHeight="1" x14ac:dyDescent="0.25">
      <c r="C66" s="47" t="s">
        <v>83</v>
      </c>
      <c r="D66" s="18" t="s">
        <v>88</v>
      </c>
      <c r="E66" s="18"/>
      <c r="F66" s="18"/>
      <c r="G66" s="18"/>
      <c r="H66" s="18"/>
      <c r="I66" s="18"/>
      <c r="J66" s="48">
        <v>140</v>
      </c>
      <c r="K66" s="20">
        <f t="shared" si="3"/>
        <v>2.8000000000000001E-2</v>
      </c>
      <c r="L66" s="45"/>
      <c r="M66" s="11" t="s">
        <v>86</v>
      </c>
      <c r="N66" s="11">
        <v>225</v>
      </c>
      <c r="O66" s="45"/>
    </row>
    <row r="67" spans="3:18" ht="21" customHeight="1" x14ac:dyDescent="0.25">
      <c r="C67" s="47" t="s">
        <v>85</v>
      </c>
      <c r="D67" s="18" t="s">
        <v>89</v>
      </c>
      <c r="E67" s="18"/>
      <c r="F67" s="18"/>
      <c r="G67" s="18"/>
      <c r="H67" s="18"/>
      <c r="I67" s="18"/>
      <c r="J67" s="48">
        <v>190</v>
      </c>
      <c r="K67" s="20">
        <f t="shared" si="3"/>
        <v>3.7999999999999999E-2</v>
      </c>
      <c r="L67" s="45"/>
      <c r="M67" s="11" t="s">
        <v>90</v>
      </c>
      <c r="N67" s="11">
        <v>234</v>
      </c>
      <c r="O67" s="45"/>
    </row>
    <row r="68" spans="3:18" ht="21" customHeight="1" x14ac:dyDescent="0.25">
      <c r="C68" s="47" t="s">
        <v>78</v>
      </c>
      <c r="D68" s="18" t="s">
        <v>91</v>
      </c>
      <c r="E68" s="18"/>
      <c r="F68" s="18"/>
      <c r="G68" s="18"/>
      <c r="H68" s="18"/>
      <c r="I68" s="18"/>
      <c r="J68" s="48">
        <v>131</v>
      </c>
      <c r="K68" s="20">
        <f t="shared" si="3"/>
        <v>2.6200000000000001E-2</v>
      </c>
      <c r="L68" s="45"/>
      <c r="M68" s="11" t="s">
        <v>79</v>
      </c>
      <c r="N68" s="11">
        <v>521</v>
      </c>
      <c r="O68" s="45"/>
    </row>
    <row r="69" spans="3:18" ht="21" customHeight="1" x14ac:dyDescent="0.25">
      <c r="C69" s="47" t="s">
        <v>90</v>
      </c>
      <c r="D69" s="18" t="s">
        <v>92</v>
      </c>
      <c r="E69" s="18"/>
      <c r="F69" s="18"/>
      <c r="G69" s="18"/>
      <c r="H69" s="18"/>
      <c r="I69" s="18"/>
      <c r="J69" s="48">
        <v>234</v>
      </c>
      <c r="K69" s="20">
        <f t="shared" si="3"/>
        <v>4.6800000000000001E-2</v>
      </c>
      <c r="L69" s="45"/>
      <c r="M69" s="11" t="s">
        <v>70</v>
      </c>
      <c r="N69" s="11">
        <v>862</v>
      </c>
      <c r="O69" s="45"/>
    </row>
    <row r="70" spans="3:18" ht="21" customHeight="1" x14ac:dyDescent="0.25">
      <c r="C70" s="47" t="s">
        <v>69</v>
      </c>
      <c r="D70" s="18" t="s">
        <v>93</v>
      </c>
      <c r="E70" s="18"/>
      <c r="F70" s="18"/>
      <c r="G70" s="18"/>
      <c r="H70" s="18"/>
      <c r="I70" s="18"/>
      <c r="J70" s="48">
        <v>0</v>
      </c>
      <c r="K70" s="20">
        <f t="shared" si="3"/>
        <v>0</v>
      </c>
      <c r="L70" s="45"/>
      <c r="M70" s="11" t="s">
        <v>67</v>
      </c>
      <c r="N70" s="11">
        <v>1065</v>
      </c>
      <c r="O70" s="45"/>
    </row>
    <row r="71" spans="3:18" ht="21" customHeight="1" thickBot="1" x14ac:dyDescent="0.3">
      <c r="C71" s="47" t="s">
        <v>72</v>
      </c>
      <c r="D71" s="18" t="s">
        <v>94</v>
      </c>
      <c r="E71" s="18"/>
      <c r="F71" s="18"/>
      <c r="G71" s="18"/>
      <c r="H71" s="18"/>
      <c r="I71" s="18"/>
      <c r="J71" s="48">
        <v>0</v>
      </c>
      <c r="K71" s="20">
        <f t="shared" si="3"/>
        <v>0</v>
      </c>
      <c r="M71" s="11" t="s">
        <v>58</v>
      </c>
      <c r="N71" s="11">
        <v>1237</v>
      </c>
    </row>
    <row r="72" spans="3:18" ht="21" customHeight="1" x14ac:dyDescent="0.25">
      <c r="C72" s="31"/>
      <c r="D72" s="31" t="s">
        <v>3</v>
      </c>
      <c r="E72" s="31"/>
      <c r="F72" s="31"/>
      <c r="G72" s="31"/>
      <c r="H72" s="31"/>
      <c r="I72" s="31"/>
      <c r="J72" s="22">
        <f>SUM(J52:J71)</f>
        <v>5000</v>
      </c>
      <c r="K72" s="23">
        <f>SUM(K52:K71)</f>
        <v>1</v>
      </c>
      <c r="M72" s="11"/>
      <c r="N72" s="11"/>
    </row>
    <row r="73" spans="3:18" ht="21" customHeight="1" x14ac:dyDescent="0.25">
      <c r="C73" s="44"/>
      <c r="D73" s="44"/>
      <c r="E73" s="44"/>
      <c r="M73" s="49"/>
      <c r="N73" s="49"/>
      <c r="O73" s="49"/>
      <c r="P73" s="49"/>
      <c r="Q73" s="49"/>
      <c r="R73" s="49"/>
    </row>
    <row r="74" spans="3:18" ht="21" customHeight="1" x14ac:dyDescent="0.25"/>
    <row r="75" spans="3:18" ht="21" customHeight="1" x14ac:dyDescent="0.25"/>
    <row r="76" spans="3:18" ht="25.5" customHeight="1" x14ac:dyDescent="0.25">
      <c r="C76" s="26" t="s">
        <v>95</v>
      </c>
      <c r="D76" s="50" t="s">
        <v>3</v>
      </c>
      <c r="E76" s="51" t="s">
        <v>96</v>
      </c>
      <c r="F76" s="52" t="s">
        <v>97</v>
      </c>
      <c r="M76" s="26" t="s">
        <v>53</v>
      </c>
      <c r="N76" s="26" t="s">
        <v>54</v>
      </c>
      <c r="O76" s="46"/>
      <c r="P76" s="46"/>
      <c r="Q76" s="14" t="s">
        <v>98</v>
      </c>
      <c r="R76" s="15" t="s">
        <v>4</v>
      </c>
    </row>
    <row r="77" spans="3:18" ht="21" customHeight="1" thickBot="1" x14ac:dyDescent="0.3">
      <c r="C77" s="47" t="s">
        <v>7</v>
      </c>
      <c r="D77" s="53">
        <f>SUM(E77:F77)</f>
        <v>13404</v>
      </c>
      <c r="E77" s="19">
        <v>12307</v>
      </c>
      <c r="F77" s="19">
        <v>1097</v>
      </c>
      <c r="H77" s="54" t="s">
        <v>96</v>
      </c>
      <c r="I77" s="55">
        <f>E84</f>
        <v>0.8790681517184481</v>
      </c>
      <c r="M77" s="47" t="s">
        <v>55</v>
      </c>
      <c r="N77" s="18" t="s">
        <v>99</v>
      </c>
      <c r="O77" s="18"/>
      <c r="P77" s="18"/>
      <c r="Q77" s="19">
        <v>1072</v>
      </c>
      <c r="R77" s="20">
        <f>Q77/Q$86</f>
        <v>2.3274495755444106E-2</v>
      </c>
    </row>
    <row r="78" spans="3:18" ht="21" customHeight="1" thickBot="1" x14ac:dyDescent="0.3">
      <c r="C78" s="47" t="s">
        <v>10</v>
      </c>
      <c r="D78" s="53">
        <f t="shared" ref="D78:D82" si="4">SUM(E78:F78)</f>
        <v>11395</v>
      </c>
      <c r="E78" s="19">
        <v>9809</v>
      </c>
      <c r="F78" s="19">
        <v>1586</v>
      </c>
      <c r="H78" s="56" t="s">
        <v>97</v>
      </c>
      <c r="I78" s="55">
        <f>F84</f>
        <v>0.12093184828155193</v>
      </c>
      <c r="M78" s="47" t="s">
        <v>62</v>
      </c>
      <c r="N78" s="18" t="s">
        <v>100</v>
      </c>
      <c r="O78" s="18"/>
      <c r="P78" s="18"/>
      <c r="Q78" s="19">
        <v>0</v>
      </c>
      <c r="R78" s="20">
        <f t="shared" ref="R78:R85" si="5">Q78/Q$86</f>
        <v>0</v>
      </c>
    </row>
    <row r="79" spans="3:18" ht="21" customHeight="1" x14ac:dyDescent="0.25">
      <c r="C79" s="47" t="s">
        <v>13</v>
      </c>
      <c r="D79" s="53">
        <f t="shared" si="4"/>
        <v>4931</v>
      </c>
      <c r="E79" s="19">
        <v>4199</v>
      </c>
      <c r="F79" s="19">
        <v>732</v>
      </c>
      <c r="M79" s="47" t="s">
        <v>67</v>
      </c>
      <c r="N79" s="18" t="s">
        <v>101</v>
      </c>
      <c r="O79" s="18"/>
      <c r="P79" s="18"/>
      <c r="Q79" s="19">
        <v>25211</v>
      </c>
      <c r="R79" s="20">
        <f t="shared" si="5"/>
        <v>0.54736316463666168</v>
      </c>
    </row>
    <row r="80" spans="3:18" ht="21" customHeight="1" x14ac:dyDescent="0.25">
      <c r="C80" s="47" t="s">
        <v>14</v>
      </c>
      <c r="D80" s="53">
        <f t="shared" si="4"/>
        <v>5143</v>
      </c>
      <c r="E80" s="19">
        <v>4355</v>
      </c>
      <c r="F80" s="19">
        <v>788</v>
      </c>
      <c r="M80" s="47" t="s">
        <v>66</v>
      </c>
      <c r="N80" s="18" t="s">
        <v>77</v>
      </c>
      <c r="O80" s="18"/>
      <c r="P80" s="18"/>
      <c r="Q80" s="19">
        <v>0</v>
      </c>
      <c r="R80" s="20">
        <f t="shared" si="5"/>
        <v>0</v>
      </c>
    </row>
    <row r="81" spans="3:18" ht="21" customHeight="1" x14ac:dyDescent="0.25">
      <c r="C81" s="47" t="s">
        <v>11</v>
      </c>
      <c r="D81" s="53">
        <f t="shared" si="4"/>
        <v>5752</v>
      </c>
      <c r="E81" s="19">
        <v>5073</v>
      </c>
      <c r="F81" s="19">
        <v>679</v>
      </c>
      <c r="M81" s="47" t="s">
        <v>79</v>
      </c>
      <c r="N81" s="18" t="s">
        <v>102</v>
      </c>
      <c r="O81" s="18"/>
      <c r="P81" s="18"/>
      <c r="Q81" s="19">
        <v>8264</v>
      </c>
      <c r="R81" s="20">
        <f t="shared" si="5"/>
        <v>0.17942204563711761</v>
      </c>
    </row>
    <row r="82" spans="3:18" ht="21" customHeight="1" thickBot="1" x14ac:dyDescent="0.3">
      <c r="C82" s="47" t="s">
        <v>8</v>
      </c>
      <c r="D82" s="53">
        <f t="shared" si="4"/>
        <v>5434</v>
      </c>
      <c r="E82" s="19">
        <v>4746</v>
      </c>
      <c r="F82" s="19">
        <v>688</v>
      </c>
      <c r="M82" s="47" t="s">
        <v>75</v>
      </c>
      <c r="N82" s="18" t="s">
        <v>103</v>
      </c>
      <c r="O82" s="18"/>
      <c r="P82" s="18"/>
      <c r="Q82" s="19">
        <v>238</v>
      </c>
      <c r="R82" s="20">
        <f t="shared" si="5"/>
        <v>5.1672854382422547E-3</v>
      </c>
    </row>
    <row r="83" spans="3:18" ht="21" customHeight="1" x14ac:dyDescent="0.25">
      <c r="C83" s="31" t="s">
        <v>3</v>
      </c>
      <c r="D83" s="22">
        <f>SUM(D77:D82)</f>
        <v>46059</v>
      </c>
      <c r="E83" s="57">
        <f t="shared" ref="E83:F83" si="6">SUM(E77:E82)</f>
        <v>40489</v>
      </c>
      <c r="F83" s="57">
        <f t="shared" si="6"/>
        <v>5570</v>
      </c>
      <c r="H83" s="58"/>
      <c r="M83" s="47" t="s">
        <v>83</v>
      </c>
      <c r="N83" s="18" t="s">
        <v>104</v>
      </c>
      <c r="O83" s="18"/>
      <c r="P83" s="18"/>
      <c r="Q83" s="19">
        <v>2722</v>
      </c>
      <c r="R83" s="20">
        <f t="shared" si="5"/>
        <v>5.9098113289476541E-2</v>
      </c>
    </row>
    <row r="84" spans="3:18" ht="21" customHeight="1" thickBot="1" x14ac:dyDescent="0.3">
      <c r="C84" s="59" t="s">
        <v>4</v>
      </c>
      <c r="D84" s="55">
        <f>SUM(E84:F84)</f>
        <v>1</v>
      </c>
      <c r="E84" s="55">
        <f>E83/D83</f>
        <v>0.8790681517184481</v>
      </c>
      <c r="F84" s="55">
        <f>F83/D83</f>
        <v>0.12093184828155193</v>
      </c>
      <c r="H84" s="58"/>
      <c r="M84" s="47" t="s">
        <v>85</v>
      </c>
      <c r="N84" s="18" t="s">
        <v>105</v>
      </c>
      <c r="O84" s="18"/>
      <c r="P84" s="18"/>
      <c r="Q84" s="19">
        <v>3606</v>
      </c>
      <c r="R84" s="20">
        <f t="shared" si="5"/>
        <v>7.8290887774376344E-2</v>
      </c>
    </row>
    <row r="85" spans="3:18" ht="21" customHeight="1" thickBot="1" x14ac:dyDescent="0.3">
      <c r="H85" s="58"/>
      <c r="M85" s="47" t="s">
        <v>90</v>
      </c>
      <c r="N85" s="18" t="s">
        <v>106</v>
      </c>
      <c r="O85" s="18"/>
      <c r="P85" s="18"/>
      <c r="Q85" s="19">
        <v>4946</v>
      </c>
      <c r="R85" s="20">
        <f t="shared" si="5"/>
        <v>0.10738400746868147</v>
      </c>
    </row>
    <row r="86" spans="3:18" ht="21" customHeight="1" x14ac:dyDescent="0.25">
      <c r="H86" s="58"/>
      <c r="M86" s="31"/>
      <c r="N86" s="31" t="s">
        <v>3</v>
      </c>
      <c r="O86" s="31"/>
      <c r="P86" s="31"/>
      <c r="Q86" s="22">
        <f>SUM(Q77:Q85)</f>
        <v>46059</v>
      </c>
      <c r="R86" s="23">
        <f>SUM(R77:R85)</f>
        <v>1</v>
      </c>
    </row>
    <row r="87" spans="3:18" ht="21" customHeight="1" x14ac:dyDescent="0.25">
      <c r="H87" s="58"/>
    </row>
    <row r="88" spans="3:18" ht="15.75" customHeight="1" x14ac:dyDescent="0.25">
      <c r="H88" s="60"/>
    </row>
    <row r="89" spans="3:18" ht="21" customHeight="1" x14ac:dyDescent="0.25"/>
    <row r="90" spans="3:18" ht="27" customHeight="1" x14ac:dyDescent="0.25"/>
    <row r="91" spans="3:18" ht="10.5" customHeight="1" x14ac:dyDescent="0.25"/>
    <row r="92" spans="3:18" ht="21" customHeight="1" x14ac:dyDescent="0.25">
      <c r="C92" s="61"/>
      <c r="D92" s="61"/>
      <c r="E92" s="61"/>
      <c r="G92" s="61"/>
      <c r="I92" s="61"/>
      <c r="J92" s="61"/>
      <c r="K92" s="61"/>
    </row>
    <row r="93" spans="3:18" ht="21" customHeight="1" x14ac:dyDescent="0.25">
      <c r="C93" s="61"/>
      <c r="D93" s="61"/>
      <c r="E93" s="61"/>
      <c r="G93" s="61"/>
      <c r="I93" s="61"/>
      <c r="J93" s="61"/>
      <c r="K93" s="61"/>
      <c r="N93" s="11"/>
      <c r="O93" s="11"/>
      <c r="P93" s="11"/>
      <c r="Q93" s="11"/>
      <c r="R93" s="11"/>
    </row>
    <row r="94" spans="3:18" ht="21" customHeight="1" x14ac:dyDescent="0.25">
      <c r="C94" s="62" t="s">
        <v>95</v>
      </c>
      <c r="D94" s="62"/>
      <c r="E94" s="63" t="s">
        <v>107</v>
      </c>
      <c r="F94" s="64"/>
      <c r="G94" s="64"/>
      <c r="I94" s="62" t="s">
        <v>108</v>
      </c>
      <c r="J94" s="62"/>
      <c r="K94" s="63" t="s">
        <v>107</v>
      </c>
      <c r="L94" s="64"/>
      <c r="M94" s="64"/>
      <c r="N94" s="11"/>
      <c r="O94" s="11"/>
      <c r="P94" s="11"/>
      <c r="Q94" s="11"/>
      <c r="R94" s="11"/>
    </row>
    <row r="95" spans="3:18" ht="21" customHeight="1" x14ac:dyDescent="0.25">
      <c r="C95" s="62"/>
      <c r="D95" s="62"/>
      <c r="E95" s="65" t="s">
        <v>109</v>
      </c>
      <c r="F95" s="66"/>
      <c r="G95" s="67" t="s">
        <v>110</v>
      </c>
      <c r="I95" s="62"/>
      <c r="J95" s="62"/>
      <c r="K95" s="65" t="s">
        <v>109</v>
      </c>
      <c r="L95" s="66"/>
      <c r="M95" s="67" t="s">
        <v>110</v>
      </c>
      <c r="N95" s="11"/>
      <c r="O95" s="11" t="s">
        <v>108</v>
      </c>
      <c r="P95" s="11" t="s">
        <v>58</v>
      </c>
      <c r="Q95" s="11" t="s">
        <v>70</v>
      </c>
      <c r="R95" s="11" t="s">
        <v>73</v>
      </c>
    </row>
    <row r="96" spans="3:18" ht="21" customHeight="1" x14ac:dyDescent="0.25">
      <c r="C96" s="62"/>
      <c r="D96" s="62"/>
      <c r="E96" s="68" t="s">
        <v>58</v>
      </c>
      <c r="F96" s="69" t="s">
        <v>70</v>
      </c>
      <c r="G96" s="69" t="s">
        <v>73</v>
      </c>
      <c r="I96" s="70"/>
      <c r="J96" s="70"/>
      <c r="K96" s="71" t="s">
        <v>58</v>
      </c>
      <c r="L96" s="68" t="s">
        <v>70</v>
      </c>
      <c r="M96" s="69" t="s">
        <v>73</v>
      </c>
      <c r="N96" s="11"/>
      <c r="O96" s="11" t="s">
        <v>111</v>
      </c>
      <c r="P96" s="11">
        <v>262</v>
      </c>
      <c r="Q96" s="11">
        <v>802</v>
      </c>
      <c r="R96" s="11">
        <v>2</v>
      </c>
    </row>
    <row r="97" spans="3:18" ht="21" customHeight="1" x14ac:dyDescent="0.25">
      <c r="C97" s="72" t="s">
        <v>7</v>
      </c>
      <c r="D97" s="73"/>
      <c r="E97" s="74">
        <v>0</v>
      </c>
      <c r="F97" s="19">
        <v>2128</v>
      </c>
      <c r="G97" s="19">
        <v>0</v>
      </c>
      <c r="H97" s="75"/>
      <c r="I97" s="72" t="s">
        <v>111</v>
      </c>
      <c r="J97" s="73"/>
      <c r="K97" s="74">
        <v>262</v>
      </c>
      <c r="L97" s="19">
        <v>802</v>
      </c>
      <c r="M97" s="19">
        <v>2</v>
      </c>
      <c r="N97" s="11"/>
      <c r="O97" s="11" t="s">
        <v>112</v>
      </c>
      <c r="P97" s="11">
        <v>221</v>
      </c>
      <c r="Q97" s="11">
        <v>1241</v>
      </c>
      <c r="R97" s="11">
        <v>2</v>
      </c>
    </row>
    <row r="98" spans="3:18" ht="21" customHeight="1" x14ac:dyDescent="0.25">
      <c r="C98" s="72" t="s">
        <v>10</v>
      </c>
      <c r="D98" s="73"/>
      <c r="E98" s="74">
        <v>24</v>
      </c>
      <c r="F98" s="19">
        <v>531</v>
      </c>
      <c r="G98" s="19">
        <v>5</v>
      </c>
      <c r="I98" s="72" t="s">
        <v>112</v>
      </c>
      <c r="J98" s="72"/>
      <c r="K98" s="74">
        <v>221</v>
      </c>
      <c r="L98" s="19">
        <v>1241</v>
      </c>
      <c r="M98" s="19">
        <v>2</v>
      </c>
      <c r="N98" s="11"/>
      <c r="O98" s="11" t="s">
        <v>113</v>
      </c>
      <c r="P98" s="11">
        <v>163</v>
      </c>
      <c r="Q98" s="11">
        <v>872</v>
      </c>
      <c r="R98" s="11">
        <v>1</v>
      </c>
    </row>
    <row r="99" spans="3:18" ht="21" customHeight="1" x14ac:dyDescent="0.25">
      <c r="C99" s="72" t="s">
        <v>13</v>
      </c>
      <c r="D99" s="73"/>
      <c r="E99" s="74">
        <v>42</v>
      </c>
      <c r="F99" s="19">
        <v>213</v>
      </c>
      <c r="G99" s="19">
        <v>0</v>
      </c>
      <c r="I99" s="72" t="s">
        <v>113</v>
      </c>
      <c r="J99" s="72"/>
      <c r="K99" s="74">
        <v>163</v>
      </c>
      <c r="L99" s="19">
        <v>872</v>
      </c>
      <c r="M99" s="19">
        <v>1</v>
      </c>
      <c r="N99" s="11"/>
      <c r="O99" s="11" t="s">
        <v>114</v>
      </c>
      <c r="P99" s="11">
        <v>94</v>
      </c>
      <c r="Q99" s="11">
        <v>310</v>
      </c>
      <c r="R99" s="11">
        <v>0</v>
      </c>
    </row>
    <row r="100" spans="3:18" ht="21" customHeight="1" x14ac:dyDescent="0.25">
      <c r="C100" s="72" t="s">
        <v>14</v>
      </c>
      <c r="D100" s="73"/>
      <c r="E100" s="74">
        <v>541</v>
      </c>
      <c r="F100" s="19">
        <v>181</v>
      </c>
      <c r="G100" s="19">
        <v>0</v>
      </c>
      <c r="I100" s="72" t="s">
        <v>114</v>
      </c>
      <c r="J100" s="72"/>
      <c r="K100" s="74">
        <v>94</v>
      </c>
      <c r="L100" s="19">
        <v>310</v>
      </c>
      <c r="M100" s="19">
        <v>0</v>
      </c>
      <c r="N100" s="11"/>
      <c r="O100" s="11" t="s">
        <v>115</v>
      </c>
      <c r="P100" s="11">
        <v>43</v>
      </c>
      <c r="Q100" s="11">
        <v>126</v>
      </c>
      <c r="R100" s="11">
        <v>0</v>
      </c>
    </row>
    <row r="101" spans="3:18" ht="21" customHeight="1" thickBot="1" x14ac:dyDescent="0.3">
      <c r="C101" s="72" t="s">
        <v>11</v>
      </c>
      <c r="D101" s="73"/>
      <c r="E101" s="74">
        <v>120</v>
      </c>
      <c r="F101" s="19">
        <v>145</v>
      </c>
      <c r="G101" s="19">
        <v>0</v>
      </c>
      <c r="I101" s="72" t="s">
        <v>115</v>
      </c>
      <c r="J101" s="72"/>
      <c r="K101" s="74">
        <v>43</v>
      </c>
      <c r="L101" s="19">
        <v>126</v>
      </c>
      <c r="M101" s="19">
        <v>0</v>
      </c>
    </row>
    <row r="102" spans="3:18" ht="21" customHeight="1" thickBot="1" x14ac:dyDescent="0.3">
      <c r="C102" s="72" t="s">
        <v>8</v>
      </c>
      <c r="D102" s="73"/>
      <c r="E102" s="74">
        <v>56</v>
      </c>
      <c r="F102" s="19">
        <v>153</v>
      </c>
      <c r="G102" s="19">
        <v>0</v>
      </c>
      <c r="I102" s="31" t="s">
        <v>3</v>
      </c>
      <c r="J102" s="31"/>
      <c r="K102" s="22">
        <f>SUM(K97:K101)</f>
        <v>783</v>
      </c>
      <c r="L102" s="22">
        <f t="shared" ref="L102:M102" si="7">SUM(L97:L101)</f>
        <v>3351</v>
      </c>
      <c r="M102" s="22">
        <f t="shared" si="7"/>
        <v>5</v>
      </c>
    </row>
    <row r="103" spans="3:18" ht="21" customHeight="1" x14ac:dyDescent="0.25">
      <c r="C103" s="31" t="s">
        <v>3</v>
      </c>
      <c r="D103" s="31"/>
      <c r="E103" s="22">
        <f>SUM(E97:E102)</f>
        <v>783</v>
      </c>
      <c r="F103" s="22">
        <f t="shared" ref="F103:G103" si="8">SUM(F97:F102)</f>
        <v>3351</v>
      </c>
      <c r="G103" s="22">
        <f t="shared" si="8"/>
        <v>5</v>
      </c>
    </row>
    <row r="104" spans="3:18" ht="21" customHeight="1" x14ac:dyDescent="0.25"/>
    <row r="105" spans="3:18" ht="21" customHeight="1" x14ac:dyDescent="0.25"/>
    <row r="106" spans="3:18" ht="21" customHeight="1" x14ac:dyDescent="0.25">
      <c r="I106" s="76" t="s">
        <v>116</v>
      </c>
      <c r="J106" s="76"/>
      <c r="K106" s="76"/>
      <c r="L106" s="76"/>
      <c r="M106" s="76"/>
      <c r="N106" s="76"/>
      <c r="O106" s="76"/>
      <c r="P106" s="63" t="s">
        <v>107</v>
      </c>
      <c r="Q106" s="64"/>
      <c r="R106" s="64"/>
    </row>
    <row r="107" spans="3:18" ht="21" customHeight="1" x14ac:dyDescent="0.25">
      <c r="C107" s="76" t="s">
        <v>117</v>
      </c>
      <c r="D107" s="76"/>
      <c r="E107" s="63" t="s">
        <v>107</v>
      </c>
      <c r="F107" s="64"/>
      <c r="G107" s="64"/>
      <c r="I107" s="76"/>
      <c r="J107" s="76"/>
      <c r="K107" s="76"/>
      <c r="L107" s="76"/>
      <c r="M107" s="76"/>
      <c r="N107" s="76"/>
      <c r="O107" s="76"/>
      <c r="P107" s="65" t="s">
        <v>109</v>
      </c>
      <c r="Q107" s="66"/>
      <c r="R107" s="67" t="s">
        <v>110</v>
      </c>
    </row>
    <row r="108" spans="3:18" ht="21" customHeight="1" x14ac:dyDescent="0.25">
      <c r="C108" s="76"/>
      <c r="D108" s="76"/>
      <c r="E108" s="65" t="s">
        <v>109</v>
      </c>
      <c r="F108" s="66"/>
      <c r="G108" s="67" t="s">
        <v>110</v>
      </c>
      <c r="I108" s="76"/>
      <c r="J108" s="76"/>
      <c r="K108" s="76"/>
      <c r="L108" s="76"/>
      <c r="M108" s="76"/>
      <c r="N108" s="76"/>
      <c r="O108" s="76"/>
      <c r="P108" s="68" t="s">
        <v>58</v>
      </c>
      <c r="Q108" s="69" t="s">
        <v>70</v>
      </c>
      <c r="R108" s="69" t="s">
        <v>73</v>
      </c>
    </row>
    <row r="109" spans="3:18" ht="21" customHeight="1" x14ac:dyDescent="0.25">
      <c r="C109" s="76"/>
      <c r="D109" s="76"/>
      <c r="E109" s="68" t="s">
        <v>58</v>
      </c>
      <c r="F109" s="69" t="s">
        <v>70</v>
      </c>
      <c r="G109" s="69" t="s">
        <v>73</v>
      </c>
      <c r="I109" s="47" t="s">
        <v>118</v>
      </c>
      <c r="J109" s="47"/>
      <c r="K109" s="47"/>
      <c r="L109" s="47"/>
      <c r="M109" s="47"/>
      <c r="N109" s="47"/>
      <c r="O109" s="47"/>
      <c r="P109" s="19">
        <v>46</v>
      </c>
      <c r="Q109" s="19">
        <v>502</v>
      </c>
      <c r="R109" s="19">
        <v>0</v>
      </c>
    </row>
    <row r="110" spans="3:18" ht="21" customHeight="1" x14ac:dyDescent="0.25">
      <c r="C110" s="47" t="s">
        <v>119</v>
      </c>
      <c r="D110" s="47"/>
      <c r="E110" s="19">
        <v>351</v>
      </c>
      <c r="F110" s="19">
        <v>2072</v>
      </c>
      <c r="G110" s="19">
        <v>3</v>
      </c>
      <c r="I110" s="47" t="s">
        <v>120</v>
      </c>
      <c r="J110" s="47"/>
      <c r="K110" s="47"/>
      <c r="L110" s="47"/>
      <c r="M110" s="47"/>
      <c r="N110" s="47"/>
      <c r="O110" s="47"/>
      <c r="P110" s="19">
        <v>2</v>
      </c>
      <c r="Q110" s="19">
        <v>76</v>
      </c>
      <c r="R110" s="19">
        <v>0</v>
      </c>
    </row>
    <row r="111" spans="3:18" ht="21" customHeight="1" thickBot="1" x14ac:dyDescent="0.3">
      <c r="C111" s="47" t="s">
        <v>121</v>
      </c>
      <c r="D111" s="47"/>
      <c r="E111" s="19">
        <v>432</v>
      </c>
      <c r="F111" s="19">
        <v>1279</v>
      </c>
      <c r="G111" s="19">
        <v>2</v>
      </c>
      <c r="I111" s="47" t="s">
        <v>122</v>
      </c>
      <c r="J111" s="47"/>
      <c r="K111" s="47"/>
      <c r="L111" s="47"/>
      <c r="M111" s="47"/>
      <c r="N111" s="47"/>
      <c r="O111" s="47"/>
      <c r="P111" s="19">
        <v>0</v>
      </c>
      <c r="Q111" s="19">
        <v>0</v>
      </c>
      <c r="R111" s="19">
        <v>0</v>
      </c>
    </row>
    <row r="112" spans="3:18" ht="21" customHeight="1" x14ac:dyDescent="0.25">
      <c r="C112" s="31" t="s">
        <v>3</v>
      </c>
      <c r="D112" s="31"/>
      <c r="E112" s="22">
        <f>SUM(E110:E111)</f>
        <v>783</v>
      </c>
      <c r="F112" s="22">
        <f t="shared" ref="F112:G112" si="9">SUM(F110:F111)</f>
        <v>3351</v>
      </c>
      <c r="G112" s="22">
        <f t="shared" si="9"/>
        <v>5</v>
      </c>
      <c r="I112" s="47" t="s">
        <v>123</v>
      </c>
      <c r="J112" s="47"/>
      <c r="K112" s="47"/>
      <c r="L112" s="47"/>
      <c r="M112" s="47"/>
      <c r="N112" s="47"/>
      <c r="O112" s="47"/>
      <c r="P112" s="19">
        <v>0</v>
      </c>
      <c r="Q112" s="19">
        <v>2</v>
      </c>
      <c r="R112" s="19">
        <v>0</v>
      </c>
    </row>
    <row r="113" spans="3:19" ht="21" customHeight="1" x14ac:dyDescent="0.25">
      <c r="I113" s="47" t="s">
        <v>124</v>
      </c>
      <c r="J113" s="47"/>
      <c r="K113" s="47"/>
      <c r="L113" s="47"/>
      <c r="M113" s="47"/>
      <c r="N113" s="47"/>
      <c r="O113" s="47"/>
      <c r="P113" s="19">
        <v>12</v>
      </c>
      <c r="Q113" s="19">
        <v>40</v>
      </c>
      <c r="R113" s="19">
        <v>0</v>
      </c>
    </row>
    <row r="114" spans="3:19" ht="21" customHeight="1" x14ac:dyDescent="0.25">
      <c r="I114" s="47" t="s">
        <v>125</v>
      </c>
      <c r="J114" s="47"/>
      <c r="K114" s="47"/>
      <c r="L114" s="47"/>
      <c r="M114" s="47"/>
      <c r="N114" s="47"/>
      <c r="O114" s="47"/>
      <c r="P114" s="19">
        <v>18</v>
      </c>
      <c r="Q114" s="19">
        <v>55</v>
      </c>
      <c r="R114" s="19">
        <v>0</v>
      </c>
    </row>
    <row r="115" spans="3:19" ht="21" customHeight="1" x14ac:dyDescent="0.25">
      <c r="I115" s="47" t="s">
        <v>126</v>
      </c>
      <c r="J115" s="47"/>
      <c r="K115" s="47"/>
      <c r="L115" s="47"/>
      <c r="M115" s="47"/>
      <c r="N115" s="47"/>
      <c r="O115" s="47"/>
      <c r="P115" s="19">
        <v>703</v>
      </c>
      <c r="Q115" s="19">
        <v>2664</v>
      </c>
      <c r="R115" s="19">
        <v>5</v>
      </c>
    </row>
    <row r="116" spans="3:19" ht="21" customHeight="1" x14ac:dyDescent="0.25">
      <c r="I116" s="47" t="s">
        <v>36</v>
      </c>
      <c r="J116" s="47"/>
      <c r="K116" s="47"/>
      <c r="L116" s="47"/>
      <c r="M116" s="47"/>
      <c r="N116" s="47"/>
      <c r="O116" s="47"/>
      <c r="P116" s="19">
        <v>0</v>
      </c>
      <c r="Q116" s="19">
        <v>1</v>
      </c>
      <c r="R116" s="19">
        <v>0</v>
      </c>
    </row>
    <row r="117" spans="3:19" ht="21" customHeight="1" thickBot="1" x14ac:dyDescent="0.3">
      <c r="I117" s="47" t="s">
        <v>127</v>
      </c>
      <c r="J117" s="47"/>
      <c r="K117" s="47"/>
      <c r="L117" s="47"/>
      <c r="M117" s="47"/>
      <c r="N117" s="47"/>
      <c r="O117" s="47"/>
      <c r="P117" s="19">
        <v>2</v>
      </c>
      <c r="Q117" s="19">
        <v>11</v>
      </c>
      <c r="R117" s="19">
        <v>0</v>
      </c>
    </row>
    <row r="118" spans="3:19" ht="21" customHeight="1" x14ac:dyDescent="0.25">
      <c r="I118" s="31" t="s">
        <v>3</v>
      </c>
      <c r="J118" s="31"/>
      <c r="K118" s="31"/>
      <c r="L118" s="31"/>
      <c r="M118" s="31"/>
      <c r="N118" s="31"/>
      <c r="O118" s="31"/>
      <c r="P118" s="22">
        <f>SUM(P109:P117)</f>
        <v>783</v>
      </c>
      <c r="Q118" s="22">
        <f t="shared" ref="Q118:R118" si="10">SUM(Q109:Q117)</f>
        <v>3351</v>
      </c>
      <c r="R118" s="22">
        <f t="shared" si="10"/>
        <v>5</v>
      </c>
    </row>
    <row r="119" spans="3:19" ht="21" customHeight="1" x14ac:dyDescent="0.25"/>
    <row r="120" spans="3:19" ht="21" customHeight="1" x14ac:dyDescent="0.3">
      <c r="G120" s="77" t="s">
        <v>128</v>
      </c>
      <c r="H120" s="78"/>
      <c r="I120" s="78"/>
      <c r="M120" s="79" t="s">
        <v>129</v>
      </c>
      <c r="N120" s="80"/>
      <c r="O120" s="80"/>
      <c r="P120" s="80"/>
      <c r="Q120" s="80"/>
      <c r="R120" s="80"/>
      <c r="S120" s="80"/>
    </row>
    <row r="121" spans="3:19" ht="21" customHeight="1" x14ac:dyDescent="0.25">
      <c r="L121" s="81"/>
      <c r="R121" s="81"/>
    </row>
    <row r="122" spans="3:19" ht="21" customHeight="1" x14ac:dyDescent="0.25">
      <c r="C122" s="82" t="s">
        <v>2</v>
      </c>
      <c r="D122" s="63" t="s">
        <v>107</v>
      </c>
      <c r="E122" s="64"/>
      <c r="F122" s="64"/>
    </row>
    <row r="123" spans="3:19" ht="21" customHeight="1" x14ac:dyDescent="0.25">
      <c r="C123" s="82"/>
      <c r="D123" s="65" t="s">
        <v>109</v>
      </c>
      <c r="E123" s="66"/>
      <c r="F123" s="67" t="s">
        <v>110</v>
      </c>
    </row>
    <row r="124" spans="3:19" ht="21" customHeight="1" x14ac:dyDescent="0.25">
      <c r="C124" s="83"/>
      <c r="D124" s="68" t="s">
        <v>58</v>
      </c>
      <c r="E124" s="69" t="s">
        <v>70</v>
      </c>
      <c r="F124" s="69" t="s">
        <v>73</v>
      </c>
    </row>
    <row r="125" spans="3:19" ht="21" customHeight="1" x14ac:dyDescent="0.25">
      <c r="C125" s="84" t="s">
        <v>6</v>
      </c>
      <c r="D125" s="19">
        <v>11</v>
      </c>
      <c r="E125" s="19">
        <v>56</v>
      </c>
      <c r="F125" s="19">
        <v>0</v>
      </c>
    </row>
    <row r="126" spans="3:19" ht="21" customHeight="1" x14ac:dyDescent="0.25">
      <c r="C126" s="84" t="s">
        <v>9</v>
      </c>
      <c r="D126" s="19">
        <v>19</v>
      </c>
      <c r="E126" s="19">
        <v>161</v>
      </c>
      <c r="F126" s="19">
        <v>0</v>
      </c>
    </row>
    <row r="127" spans="3:19" ht="21" customHeight="1" x14ac:dyDescent="0.25">
      <c r="C127" s="84" t="s">
        <v>12</v>
      </c>
      <c r="D127" s="19">
        <v>7</v>
      </c>
      <c r="E127" s="19">
        <v>124</v>
      </c>
      <c r="F127" s="19">
        <v>0</v>
      </c>
      <c r="G127" s="11"/>
      <c r="M127" s="11"/>
    </row>
    <row r="128" spans="3:19" ht="21" customHeight="1" x14ac:dyDescent="0.25">
      <c r="C128" s="84" t="s">
        <v>15</v>
      </c>
      <c r="D128" s="19">
        <v>17</v>
      </c>
      <c r="E128" s="19">
        <v>214</v>
      </c>
      <c r="F128" s="19">
        <v>0</v>
      </c>
      <c r="G128" s="11"/>
      <c r="M128" s="11"/>
    </row>
    <row r="129" spans="3:15" ht="21" customHeight="1" x14ac:dyDescent="0.25">
      <c r="C129" s="84" t="s">
        <v>16</v>
      </c>
      <c r="D129" s="19">
        <v>10</v>
      </c>
      <c r="E129" s="19">
        <v>89</v>
      </c>
      <c r="F129" s="19">
        <v>0</v>
      </c>
      <c r="G129" s="11"/>
      <c r="M129" s="11"/>
    </row>
    <row r="130" spans="3:15" ht="21" customHeight="1" x14ac:dyDescent="0.25">
      <c r="C130" s="84" t="s">
        <v>17</v>
      </c>
      <c r="D130" s="19">
        <v>17</v>
      </c>
      <c r="E130" s="19">
        <v>130</v>
      </c>
      <c r="F130" s="19">
        <v>0</v>
      </c>
      <c r="G130" s="11"/>
      <c r="M130" s="11"/>
    </row>
    <row r="131" spans="3:15" ht="21" customHeight="1" x14ac:dyDescent="0.25">
      <c r="C131" s="84" t="s">
        <v>18</v>
      </c>
      <c r="D131" s="19">
        <v>10</v>
      </c>
      <c r="E131" s="19">
        <v>106</v>
      </c>
      <c r="F131" s="19">
        <v>0</v>
      </c>
      <c r="G131" s="11"/>
      <c r="M131" s="11"/>
    </row>
    <row r="132" spans="3:15" ht="21" customHeight="1" x14ac:dyDescent="0.25">
      <c r="C132" s="84" t="s">
        <v>19</v>
      </c>
      <c r="D132" s="19">
        <v>70</v>
      </c>
      <c r="E132" s="19">
        <v>235</v>
      </c>
      <c r="F132" s="19">
        <v>0</v>
      </c>
      <c r="G132" s="11"/>
      <c r="M132" s="11"/>
    </row>
    <row r="133" spans="3:15" ht="21" customHeight="1" x14ac:dyDescent="0.25">
      <c r="C133" s="84" t="s">
        <v>20</v>
      </c>
      <c r="D133" s="19">
        <v>21</v>
      </c>
      <c r="E133" s="19">
        <v>18</v>
      </c>
      <c r="F133" s="19">
        <v>0</v>
      </c>
      <c r="G133" s="11"/>
      <c r="M133" s="11"/>
    </row>
    <row r="134" spans="3:15" ht="21" customHeight="1" x14ac:dyDescent="0.25">
      <c r="C134" s="84" t="s">
        <v>21</v>
      </c>
      <c r="D134" s="19">
        <v>9</v>
      </c>
      <c r="E134" s="19">
        <v>56</v>
      </c>
      <c r="F134" s="19">
        <v>0</v>
      </c>
      <c r="G134" s="11"/>
      <c r="M134" s="11"/>
    </row>
    <row r="135" spans="3:15" ht="21" customHeight="1" x14ac:dyDescent="0.25">
      <c r="C135" s="84" t="s">
        <v>22</v>
      </c>
      <c r="D135" s="19">
        <v>29</v>
      </c>
      <c r="E135" s="19">
        <v>151</v>
      </c>
      <c r="F135" s="19">
        <v>5</v>
      </c>
      <c r="G135" s="11"/>
      <c r="M135" s="11"/>
    </row>
    <row r="136" spans="3:15" ht="21" customHeight="1" x14ac:dyDescent="0.25">
      <c r="C136" s="84" t="s">
        <v>23</v>
      </c>
      <c r="D136" s="19">
        <v>88</v>
      </c>
      <c r="E136" s="19">
        <v>406</v>
      </c>
      <c r="F136" s="19">
        <v>0</v>
      </c>
      <c r="G136" s="11"/>
      <c r="M136" s="11"/>
    </row>
    <row r="137" spans="3:15" ht="21" customHeight="1" x14ac:dyDescent="0.25">
      <c r="C137" s="84" t="s">
        <v>24</v>
      </c>
      <c r="D137" s="19">
        <v>101</v>
      </c>
      <c r="E137" s="19">
        <v>212</v>
      </c>
      <c r="F137" s="19">
        <v>0</v>
      </c>
      <c r="G137" s="11"/>
      <c r="M137" s="11"/>
    </row>
    <row r="138" spans="3:15" ht="21" customHeight="1" x14ac:dyDescent="0.25">
      <c r="C138" s="84" t="s">
        <v>25</v>
      </c>
      <c r="D138" s="19">
        <v>33</v>
      </c>
      <c r="E138" s="19">
        <v>78</v>
      </c>
      <c r="F138" s="19">
        <v>0</v>
      </c>
      <c r="G138" s="11"/>
      <c r="M138" s="11"/>
    </row>
    <row r="139" spans="3:15" ht="21" customHeight="1" x14ac:dyDescent="0.25">
      <c r="C139" s="84" t="s">
        <v>26</v>
      </c>
      <c r="D139" s="19">
        <v>134</v>
      </c>
      <c r="E139" s="19">
        <v>626</v>
      </c>
      <c r="F139" s="19">
        <v>0</v>
      </c>
      <c r="G139" s="11"/>
      <c r="M139" s="11"/>
    </row>
    <row r="140" spans="3:15" ht="21" customHeight="1" x14ac:dyDescent="0.25">
      <c r="C140" s="84" t="s">
        <v>27</v>
      </c>
      <c r="D140" s="19">
        <v>7</v>
      </c>
      <c r="E140" s="19">
        <v>36</v>
      </c>
      <c r="F140" s="19">
        <v>0</v>
      </c>
      <c r="G140" s="11"/>
      <c r="M140" s="11"/>
    </row>
    <row r="141" spans="3:15" ht="21" customHeight="1" x14ac:dyDescent="0.25">
      <c r="C141" s="84" t="s">
        <v>29</v>
      </c>
      <c r="D141" s="19">
        <v>21</v>
      </c>
      <c r="E141" s="19">
        <v>0</v>
      </c>
      <c r="F141" s="19">
        <v>0</v>
      </c>
    </row>
    <row r="142" spans="3:15" ht="21" customHeight="1" x14ac:dyDescent="0.25">
      <c r="C142" s="84" t="s">
        <v>31</v>
      </c>
      <c r="D142" s="19">
        <v>19</v>
      </c>
      <c r="E142" s="19">
        <v>39</v>
      </c>
      <c r="F142" s="19">
        <v>0</v>
      </c>
    </row>
    <row r="143" spans="3:15" ht="21" customHeight="1" x14ac:dyDescent="0.25">
      <c r="C143" s="84" t="s">
        <v>33</v>
      </c>
      <c r="D143" s="19">
        <v>10</v>
      </c>
      <c r="E143" s="19">
        <v>82</v>
      </c>
      <c r="F143" s="19">
        <v>0</v>
      </c>
      <c r="H143" s="85" t="s">
        <v>37</v>
      </c>
      <c r="I143" s="86" t="s">
        <v>38</v>
      </c>
      <c r="J143" s="87"/>
      <c r="M143" s="85" t="s">
        <v>37</v>
      </c>
      <c r="N143" s="86" t="s">
        <v>38</v>
      </c>
      <c r="O143" s="87"/>
    </row>
    <row r="144" spans="3:15" ht="21" customHeight="1" x14ac:dyDescent="0.25">
      <c r="C144" s="84" t="s">
        <v>35</v>
      </c>
      <c r="D144" s="19">
        <v>14</v>
      </c>
      <c r="E144" s="19">
        <v>93</v>
      </c>
      <c r="F144" s="19">
        <v>0</v>
      </c>
      <c r="H144" s="88"/>
      <c r="I144" s="89" t="s">
        <v>130</v>
      </c>
      <c r="J144" s="90"/>
      <c r="M144" s="88"/>
      <c r="N144" s="89" t="s">
        <v>131</v>
      </c>
      <c r="O144" s="90"/>
    </row>
    <row r="145" spans="3:17" ht="21" customHeight="1" x14ac:dyDescent="0.25">
      <c r="C145" s="84" t="s">
        <v>39</v>
      </c>
      <c r="D145" s="19">
        <v>25</v>
      </c>
      <c r="E145" s="19">
        <v>108</v>
      </c>
      <c r="F145" s="19">
        <v>0</v>
      </c>
      <c r="H145" s="91"/>
      <c r="I145" s="88" t="s">
        <v>132</v>
      </c>
      <c r="J145" s="90"/>
      <c r="M145" s="92"/>
      <c r="N145" s="93" t="s">
        <v>133</v>
      </c>
      <c r="O145" s="94"/>
    </row>
    <row r="146" spans="3:17" ht="21" customHeight="1" x14ac:dyDescent="0.25">
      <c r="C146" s="84" t="s">
        <v>41</v>
      </c>
      <c r="D146" s="19">
        <v>30</v>
      </c>
      <c r="E146" s="19">
        <v>111</v>
      </c>
      <c r="F146" s="19">
        <v>0</v>
      </c>
      <c r="H146" s="95"/>
      <c r="I146" s="88" t="s">
        <v>134</v>
      </c>
      <c r="J146" s="90"/>
    </row>
    <row r="147" spans="3:17" ht="21" customHeight="1" x14ac:dyDescent="0.25">
      <c r="C147" s="84" t="s">
        <v>43</v>
      </c>
      <c r="D147" s="19">
        <v>43</v>
      </c>
      <c r="E147" s="19">
        <v>124</v>
      </c>
      <c r="F147" s="19">
        <v>0</v>
      </c>
      <c r="H147" s="96"/>
      <c r="I147" s="88" t="s">
        <v>135</v>
      </c>
      <c r="J147" s="90"/>
    </row>
    <row r="148" spans="3:17" ht="21" customHeight="1" x14ac:dyDescent="0.25">
      <c r="C148" s="84" t="s">
        <v>45</v>
      </c>
      <c r="D148" s="19">
        <v>31</v>
      </c>
      <c r="E148" s="19">
        <v>44</v>
      </c>
      <c r="F148" s="19">
        <v>0</v>
      </c>
      <c r="H148" s="97"/>
      <c r="I148" s="88" t="s">
        <v>136</v>
      </c>
      <c r="J148" s="90"/>
    </row>
    <row r="149" spans="3:17" ht="21" customHeight="1" thickBot="1" x14ac:dyDescent="0.3">
      <c r="C149" s="84" t="s">
        <v>47</v>
      </c>
      <c r="D149" s="19">
        <v>7</v>
      </c>
      <c r="E149" s="19">
        <v>52</v>
      </c>
      <c r="F149" s="19">
        <v>0</v>
      </c>
      <c r="H149" s="98"/>
      <c r="I149" s="88" t="s">
        <v>137</v>
      </c>
      <c r="J149" s="94"/>
    </row>
    <row r="150" spans="3:17" ht="21" customHeight="1" x14ac:dyDescent="0.25">
      <c r="C150" s="21" t="s">
        <v>3</v>
      </c>
      <c r="D150" s="22">
        <f>SUM(D125:D149)</f>
        <v>783</v>
      </c>
      <c r="E150" s="22">
        <f t="shared" ref="E150:F150" si="11">SUM(E125:E149)</f>
        <v>3351</v>
      </c>
      <c r="F150" s="22">
        <f t="shared" si="11"/>
        <v>5</v>
      </c>
      <c r="H150" s="92"/>
      <c r="I150" s="93" t="s">
        <v>138</v>
      </c>
      <c r="J150" s="94"/>
    </row>
    <row r="151" spans="3:17" ht="21" customHeight="1" x14ac:dyDescent="0.25"/>
    <row r="152" spans="3:17" ht="21" customHeight="1" x14ac:dyDescent="0.25">
      <c r="M152" s="99"/>
      <c r="N152" s="99"/>
      <c r="O152" s="99"/>
      <c r="P152" s="100"/>
    </row>
    <row r="153" spans="3:17" ht="21" customHeight="1" x14ac:dyDescent="0.25">
      <c r="L153" s="99"/>
      <c r="M153" s="99"/>
      <c r="N153" s="99"/>
      <c r="O153" s="100"/>
      <c r="P153" s="100"/>
    </row>
    <row r="154" spans="3:17" ht="21" customHeight="1" x14ac:dyDescent="0.25">
      <c r="C154" s="76" t="s">
        <v>139</v>
      </c>
      <c r="D154" s="76"/>
      <c r="E154" s="76"/>
      <c r="F154" s="76"/>
      <c r="G154" s="63" t="s">
        <v>107</v>
      </c>
      <c r="H154" s="64"/>
      <c r="I154" s="64"/>
      <c r="L154" s="62" t="s">
        <v>140</v>
      </c>
      <c r="M154" s="62"/>
      <c r="N154" s="62"/>
      <c r="O154" s="63" t="s">
        <v>107</v>
      </c>
      <c r="P154" s="64"/>
      <c r="Q154" s="64"/>
    </row>
    <row r="155" spans="3:17" ht="21" customHeight="1" x14ac:dyDescent="0.25">
      <c r="C155" s="76"/>
      <c r="D155" s="76"/>
      <c r="E155" s="76"/>
      <c r="F155" s="76"/>
      <c r="G155" s="65" t="s">
        <v>109</v>
      </c>
      <c r="H155" s="66"/>
      <c r="I155" s="67" t="s">
        <v>110</v>
      </c>
      <c r="L155" s="62"/>
      <c r="M155" s="62"/>
      <c r="N155" s="62"/>
      <c r="O155" s="65" t="s">
        <v>109</v>
      </c>
      <c r="P155" s="66"/>
      <c r="Q155" s="67" t="s">
        <v>110</v>
      </c>
    </row>
    <row r="156" spans="3:17" ht="21" customHeight="1" x14ac:dyDescent="0.25">
      <c r="C156" s="101"/>
      <c r="D156" s="101"/>
      <c r="E156" s="101"/>
      <c r="F156" s="101"/>
      <c r="G156" s="68" t="s">
        <v>58</v>
      </c>
      <c r="H156" s="69" t="s">
        <v>70</v>
      </c>
      <c r="I156" s="69" t="s">
        <v>73</v>
      </c>
      <c r="L156" s="62"/>
      <c r="M156" s="62"/>
      <c r="N156" s="62"/>
      <c r="O156" s="68" t="s">
        <v>58</v>
      </c>
      <c r="P156" s="69" t="s">
        <v>70</v>
      </c>
      <c r="Q156" s="69" t="s">
        <v>73</v>
      </c>
    </row>
    <row r="157" spans="3:17" ht="21" customHeight="1" x14ac:dyDescent="0.25">
      <c r="C157" s="84" t="s">
        <v>141</v>
      </c>
      <c r="D157" s="84"/>
      <c r="E157" s="84"/>
      <c r="F157" s="84"/>
      <c r="G157" s="19">
        <v>723</v>
      </c>
      <c r="H157" s="19">
        <v>2819</v>
      </c>
      <c r="I157" s="19">
        <v>5</v>
      </c>
      <c r="L157" s="84" t="s">
        <v>142</v>
      </c>
      <c r="M157" s="84"/>
      <c r="N157" s="84"/>
      <c r="O157" s="19">
        <v>0</v>
      </c>
      <c r="P157" s="19">
        <v>45</v>
      </c>
      <c r="Q157" s="19">
        <v>0</v>
      </c>
    </row>
    <row r="158" spans="3:17" ht="21" customHeight="1" x14ac:dyDescent="0.25">
      <c r="C158" s="84" t="s">
        <v>118</v>
      </c>
      <c r="D158" s="84"/>
      <c r="E158" s="84"/>
      <c r="F158" s="84"/>
      <c r="G158" s="19">
        <v>52</v>
      </c>
      <c r="H158" s="19">
        <v>453</v>
      </c>
      <c r="I158" s="19">
        <v>0</v>
      </c>
      <c r="L158" s="84" t="s">
        <v>143</v>
      </c>
      <c r="M158" s="84"/>
      <c r="N158" s="84"/>
      <c r="O158" s="19">
        <v>0</v>
      </c>
      <c r="P158" s="19">
        <v>3</v>
      </c>
      <c r="Q158" s="19">
        <v>0</v>
      </c>
    </row>
    <row r="159" spans="3:17" ht="21" customHeight="1" x14ac:dyDescent="0.25">
      <c r="C159" s="84" t="s">
        <v>120</v>
      </c>
      <c r="D159" s="84"/>
      <c r="E159" s="84"/>
      <c r="F159" s="84"/>
      <c r="G159" s="19">
        <v>0</v>
      </c>
      <c r="H159" s="19">
        <v>56</v>
      </c>
      <c r="I159" s="19">
        <v>0</v>
      </c>
      <c r="L159" s="84" t="s">
        <v>144</v>
      </c>
      <c r="M159" s="84"/>
      <c r="N159" s="84"/>
      <c r="O159" s="19">
        <v>3</v>
      </c>
      <c r="P159" s="19">
        <v>271</v>
      </c>
      <c r="Q159" s="19">
        <v>0</v>
      </c>
    </row>
    <row r="160" spans="3:17" ht="21" customHeight="1" x14ac:dyDescent="0.25">
      <c r="C160" s="84" t="s">
        <v>145</v>
      </c>
      <c r="D160" s="84"/>
      <c r="E160" s="84"/>
      <c r="F160" s="84"/>
      <c r="G160" s="19">
        <v>8</v>
      </c>
      <c r="H160" s="19">
        <v>1</v>
      </c>
      <c r="I160" s="19">
        <v>0</v>
      </c>
      <c r="L160" s="84" t="s">
        <v>146</v>
      </c>
      <c r="M160" s="84"/>
      <c r="N160" s="84"/>
      <c r="O160" s="19">
        <v>6</v>
      </c>
      <c r="P160" s="19">
        <v>215</v>
      </c>
      <c r="Q160" s="19">
        <v>0</v>
      </c>
    </row>
    <row r="161" spans="3:17" ht="21" customHeight="1" x14ac:dyDescent="0.25">
      <c r="C161" s="84" t="s">
        <v>147</v>
      </c>
      <c r="D161" s="84"/>
      <c r="E161" s="84"/>
      <c r="F161" s="84"/>
      <c r="G161" s="19">
        <v>0</v>
      </c>
      <c r="H161" s="19">
        <v>0</v>
      </c>
      <c r="I161" s="19">
        <v>0</v>
      </c>
      <c r="L161" s="84" t="s">
        <v>148</v>
      </c>
      <c r="M161" s="84"/>
      <c r="N161" s="84"/>
      <c r="O161" s="19">
        <v>19</v>
      </c>
      <c r="P161" s="19">
        <v>413</v>
      </c>
      <c r="Q161" s="19">
        <v>0</v>
      </c>
    </row>
    <row r="162" spans="3:17" ht="21" customHeight="1" x14ac:dyDescent="0.25">
      <c r="C162" s="84" t="s">
        <v>149</v>
      </c>
      <c r="D162" s="84"/>
      <c r="E162" s="84"/>
      <c r="F162" s="84"/>
      <c r="G162" s="19">
        <v>0</v>
      </c>
      <c r="H162" s="19">
        <v>2</v>
      </c>
      <c r="I162" s="19">
        <v>0</v>
      </c>
      <c r="L162" s="84" t="s">
        <v>150</v>
      </c>
      <c r="M162" s="84"/>
      <c r="N162" s="84"/>
      <c r="O162" s="19">
        <v>139</v>
      </c>
      <c r="P162" s="19">
        <v>1107</v>
      </c>
      <c r="Q162" s="19">
        <v>1</v>
      </c>
    </row>
    <row r="163" spans="3:17" ht="21" customHeight="1" x14ac:dyDescent="0.25">
      <c r="C163" s="84" t="s">
        <v>151</v>
      </c>
      <c r="D163" s="84"/>
      <c r="E163" s="84"/>
      <c r="F163" s="84"/>
      <c r="G163" s="19">
        <v>0</v>
      </c>
      <c r="H163" s="19">
        <v>0</v>
      </c>
      <c r="I163" s="19">
        <v>0</v>
      </c>
      <c r="L163" s="84" t="s">
        <v>152</v>
      </c>
      <c r="M163" s="84"/>
      <c r="N163" s="84"/>
      <c r="O163" s="19">
        <v>62</v>
      </c>
      <c r="P163" s="19">
        <v>272</v>
      </c>
      <c r="Q163" s="19">
        <v>2</v>
      </c>
    </row>
    <row r="164" spans="3:17" ht="21" customHeight="1" x14ac:dyDescent="0.25">
      <c r="C164" s="84" t="s">
        <v>153</v>
      </c>
      <c r="D164" s="84"/>
      <c r="E164" s="84"/>
      <c r="F164" s="84"/>
      <c r="G164" s="19">
        <v>0</v>
      </c>
      <c r="H164" s="19">
        <v>0</v>
      </c>
      <c r="I164" s="19">
        <v>0</v>
      </c>
      <c r="L164" s="84" t="s">
        <v>154</v>
      </c>
      <c r="M164" s="84"/>
      <c r="N164" s="84"/>
      <c r="O164" s="19">
        <v>144</v>
      </c>
      <c r="P164" s="19">
        <v>439</v>
      </c>
      <c r="Q164" s="19">
        <v>0</v>
      </c>
    </row>
    <row r="165" spans="3:17" ht="21" customHeight="1" x14ac:dyDescent="0.25">
      <c r="C165" s="84" t="s">
        <v>155</v>
      </c>
      <c r="D165" s="84"/>
      <c r="E165" s="84"/>
      <c r="F165" s="84"/>
      <c r="G165" s="19">
        <v>0</v>
      </c>
      <c r="H165" s="19">
        <v>1</v>
      </c>
      <c r="I165" s="19">
        <v>0</v>
      </c>
      <c r="L165" s="84" t="s">
        <v>156</v>
      </c>
      <c r="M165" s="84"/>
      <c r="N165" s="84"/>
      <c r="O165" s="19">
        <v>164</v>
      </c>
      <c r="P165" s="19">
        <v>217</v>
      </c>
      <c r="Q165" s="19">
        <v>2</v>
      </c>
    </row>
    <row r="166" spans="3:17" ht="21" customHeight="1" x14ac:dyDescent="0.25">
      <c r="C166" s="84" t="s">
        <v>157</v>
      </c>
      <c r="D166" s="84"/>
      <c r="E166" s="84"/>
      <c r="F166" s="84"/>
      <c r="G166" s="19">
        <v>0</v>
      </c>
      <c r="H166" s="19">
        <v>14</v>
      </c>
      <c r="I166" s="19">
        <v>0</v>
      </c>
      <c r="L166" s="84" t="s">
        <v>158</v>
      </c>
      <c r="M166" s="84"/>
      <c r="N166" s="84"/>
      <c r="O166" s="19">
        <v>239</v>
      </c>
      <c r="P166" s="19">
        <v>356</v>
      </c>
      <c r="Q166" s="19">
        <v>0</v>
      </c>
    </row>
    <row r="167" spans="3:17" ht="21" customHeight="1" x14ac:dyDescent="0.25">
      <c r="C167" s="84" t="s">
        <v>159</v>
      </c>
      <c r="D167" s="84"/>
      <c r="E167" s="84"/>
      <c r="F167" s="84"/>
      <c r="G167" s="19">
        <v>0</v>
      </c>
      <c r="H167" s="19">
        <v>0</v>
      </c>
      <c r="I167" s="19">
        <v>0</v>
      </c>
      <c r="L167" s="84" t="s">
        <v>160</v>
      </c>
      <c r="M167" s="84"/>
      <c r="N167" s="84"/>
      <c r="O167" s="19">
        <v>0</v>
      </c>
      <c r="P167" s="19">
        <v>2</v>
      </c>
      <c r="Q167" s="19">
        <v>0</v>
      </c>
    </row>
    <row r="168" spans="3:17" ht="21" customHeight="1" thickBot="1" x14ac:dyDescent="0.3">
      <c r="C168" s="84" t="s">
        <v>161</v>
      </c>
      <c r="D168" s="84"/>
      <c r="E168" s="84"/>
      <c r="F168" s="84"/>
      <c r="G168" s="19">
        <v>0</v>
      </c>
      <c r="H168" s="19">
        <v>0</v>
      </c>
      <c r="I168" s="19">
        <v>0</v>
      </c>
      <c r="L168" s="84" t="s">
        <v>162</v>
      </c>
      <c r="M168" s="84"/>
      <c r="N168" s="84"/>
      <c r="O168" s="19">
        <v>7</v>
      </c>
      <c r="P168" s="19">
        <v>11</v>
      </c>
      <c r="Q168" s="19">
        <v>0</v>
      </c>
    </row>
    <row r="169" spans="3:17" ht="21" customHeight="1" x14ac:dyDescent="0.25">
      <c r="C169" s="84" t="s">
        <v>163</v>
      </c>
      <c r="D169" s="84"/>
      <c r="E169" s="84"/>
      <c r="F169" s="84"/>
      <c r="G169" s="19">
        <v>0</v>
      </c>
      <c r="H169" s="19">
        <v>0</v>
      </c>
      <c r="I169" s="19">
        <v>0</v>
      </c>
      <c r="L169" s="21" t="s">
        <v>3</v>
      </c>
      <c r="M169" s="21"/>
      <c r="N169" s="21"/>
      <c r="O169" s="22">
        <f>SUM(O157:O168)</f>
        <v>783</v>
      </c>
      <c r="P169" s="22">
        <f t="shared" ref="P169:Q169" si="12">SUM(P157:P168)</f>
        <v>3351</v>
      </c>
      <c r="Q169" s="22">
        <f t="shared" si="12"/>
        <v>5</v>
      </c>
    </row>
    <row r="170" spans="3:17" ht="21" customHeight="1" x14ac:dyDescent="0.25">
      <c r="C170" s="84" t="s">
        <v>164</v>
      </c>
      <c r="D170" s="84"/>
      <c r="E170" s="84"/>
      <c r="F170" s="84"/>
      <c r="G170" s="19">
        <v>0</v>
      </c>
      <c r="H170" s="19">
        <v>0</v>
      </c>
      <c r="I170" s="19">
        <v>0</v>
      </c>
    </row>
    <row r="171" spans="3:17" ht="21" customHeight="1" thickBot="1" x14ac:dyDescent="0.3">
      <c r="C171" s="84" t="s">
        <v>165</v>
      </c>
      <c r="D171" s="84"/>
      <c r="E171" s="84"/>
      <c r="F171" s="84"/>
      <c r="G171" s="19">
        <v>0</v>
      </c>
      <c r="H171" s="19">
        <v>5</v>
      </c>
      <c r="I171" s="19">
        <v>0</v>
      </c>
    </row>
    <row r="172" spans="3:17" ht="21" customHeight="1" x14ac:dyDescent="0.25">
      <c r="C172" s="31" t="s">
        <v>3</v>
      </c>
      <c r="D172" s="31"/>
      <c r="E172" s="31"/>
      <c r="F172" s="31"/>
      <c r="G172" s="22">
        <f>SUM(G157:G171)</f>
        <v>783</v>
      </c>
      <c r="H172" s="22">
        <f t="shared" ref="H172:I172" si="13">SUM(H157:H171)</f>
        <v>3351</v>
      </c>
      <c r="I172" s="22">
        <f t="shared" si="13"/>
        <v>5</v>
      </c>
    </row>
    <row r="173" spans="3:17" ht="21" customHeight="1" x14ac:dyDescent="0.25"/>
    <row r="174" spans="3:17" ht="21" customHeight="1" x14ac:dyDescent="0.25"/>
    <row r="175" spans="3:17" ht="21" customHeight="1" x14ac:dyDescent="0.25"/>
    <row r="176" spans="3:17" ht="21" customHeight="1" x14ac:dyDescent="0.25">
      <c r="C176" s="102"/>
      <c r="D176" s="102"/>
      <c r="I176" s="102"/>
    </row>
    <row r="177" spans="3:15" ht="21" customHeight="1" x14ac:dyDescent="0.25">
      <c r="C177" s="102"/>
      <c r="D177" s="102"/>
      <c r="I177" s="102"/>
    </row>
    <row r="178" spans="3:15" ht="21" customHeight="1" x14ac:dyDescent="0.25">
      <c r="C178" s="76" t="s">
        <v>166</v>
      </c>
      <c r="D178" s="76"/>
      <c r="E178" s="103" t="s">
        <v>107</v>
      </c>
      <c r="F178" s="104"/>
      <c r="G178" s="102"/>
      <c r="K178" s="76" t="s">
        <v>167</v>
      </c>
      <c r="L178" s="76"/>
      <c r="M178" s="76"/>
      <c r="N178" s="65" t="s">
        <v>107</v>
      </c>
      <c r="O178" s="66"/>
    </row>
    <row r="179" spans="3:15" ht="21" customHeight="1" x14ac:dyDescent="0.25">
      <c r="C179" s="76"/>
      <c r="D179" s="76"/>
      <c r="E179" s="68" t="s">
        <v>70</v>
      </c>
      <c r="F179" s="69" t="s">
        <v>73</v>
      </c>
      <c r="K179" s="76"/>
      <c r="L179" s="76"/>
      <c r="M179" s="76"/>
      <c r="N179" s="68" t="s">
        <v>70</v>
      </c>
      <c r="O179" s="69" t="s">
        <v>73</v>
      </c>
    </row>
    <row r="180" spans="3:15" ht="21" customHeight="1" x14ac:dyDescent="0.25">
      <c r="C180" s="47" t="s">
        <v>119</v>
      </c>
      <c r="D180" s="47"/>
      <c r="E180" s="19">
        <v>1918</v>
      </c>
      <c r="F180" s="19">
        <v>4</v>
      </c>
      <c r="K180" s="105" t="s">
        <v>168</v>
      </c>
      <c r="L180" s="105"/>
      <c r="M180" s="105"/>
      <c r="N180" s="19">
        <v>8</v>
      </c>
      <c r="O180" s="19">
        <v>0</v>
      </c>
    </row>
    <row r="181" spans="3:15" ht="21" customHeight="1" thickBot="1" x14ac:dyDescent="0.3">
      <c r="C181" s="47" t="s">
        <v>121</v>
      </c>
      <c r="D181" s="47"/>
      <c r="E181" s="19">
        <v>1433</v>
      </c>
      <c r="F181" s="19">
        <v>1</v>
      </c>
      <c r="K181" s="105" t="s">
        <v>169</v>
      </c>
      <c r="L181" s="105"/>
      <c r="M181" s="105"/>
      <c r="N181" s="19">
        <v>3</v>
      </c>
      <c r="O181" s="19">
        <v>0</v>
      </c>
    </row>
    <row r="182" spans="3:15" ht="21" customHeight="1" thickBot="1" x14ac:dyDescent="0.3">
      <c r="C182" s="31" t="s">
        <v>3</v>
      </c>
      <c r="D182" s="31"/>
      <c r="E182" s="22">
        <f>SUM(E180:E181)</f>
        <v>3351</v>
      </c>
      <c r="F182" s="22">
        <f>SUM(F180:F181)</f>
        <v>5</v>
      </c>
      <c r="K182" s="105" t="s">
        <v>170</v>
      </c>
      <c r="L182" s="105"/>
      <c r="M182" s="105"/>
      <c r="N182" s="19">
        <v>1907</v>
      </c>
      <c r="O182" s="19">
        <v>4</v>
      </c>
    </row>
    <row r="183" spans="3:15" ht="21" customHeight="1" x14ac:dyDescent="0.25">
      <c r="K183" s="31" t="s">
        <v>3</v>
      </c>
      <c r="L183" s="31"/>
      <c r="M183" s="31"/>
      <c r="N183" s="22">
        <f>SUM(N180:N182)</f>
        <v>1918</v>
      </c>
      <c r="O183" s="22">
        <f>SUM(O180:O182)</f>
        <v>4</v>
      </c>
    </row>
    <row r="184" spans="3:15" ht="21" customHeight="1" x14ac:dyDescent="0.25"/>
    <row r="185" spans="3:15" ht="21" customHeight="1" x14ac:dyDescent="0.25"/>
    <row r="186" spans="3:15" ht="21" customHeight="1" x14ac:dyDescent="0.25">
      <c r="C186" s="106"/>
      <c r="D186" s="106"/>
      <c r="E186" s="106"/>
      <c r="F186" s="106"/>
    </row>
    <row r="187" spans="3:15" ht="21" customHeight="1" x14ac:dyDescent="0.25">
      <c r="C187" s="107" t="s">
        <v>171</v>
      </c>
      <c r="D187" s="107"/>
      <c r="E187" s="108" t="s">
        <v>172</v>
      </c>
      <c r="F187" s="108" t="s">
        <v>173</v>
      </c>
      <c r="G187" s="108" t="s">
        <v>174</v>
      </c>
      <c r="H187" s="108" t="s">
        <v>175</v>
      </c>
      <c r="I187" s="108" t="s">
        <v>36</v>
      </c>
    </row>
    <row r="188" spans="3:15" ht="21" customHeight="1" x14ac:dyDescent="0.25">
      <c r="C188" s="76"/>
      <c r="D188" s="76"/>
      <c r="E188" s="109"/>
      <c r="F188" s="109"/>
      <c r="G188" s="109"/>
      <c r="H188" s="109"/>
      <c r="I188" s="109"/>
    </row>
    <row r="189" spans="3:15" ht="21" customHeight="1" x14ac:dyDescent="0.25">
      <c r="C189" s="47" t="s">
        <v>168</v>
      </c>
      <c r="D189" s="47"/>
      <c r="E189" s="19">
        <v>3</v>
      </c>
      <c r="F189" s="19">
        <v>3</v>
      </c>
      <c r="G189" s="19">
        <v>1</v>
      </c>
      <c r="H189" s="19">
        <v>0</v>
      </c>
      <c r="I189" s="19">
        <v>1</v>
      </c>
    </row>
    <row r="190" spans="3:15" ht="21" customHeight="1" x14ac:dyDescent="0.25">
      <c r="C190" s="47" t="s">
        <v>169</v>
      </c>
      <c r="D190" s="47"/>
      <c r="E190" s="19">
        <v>0</v>
      </c>
      <c r="F190" s="19">
        <v>1</v>
      </c>
      <c r="G190" s="19">
        <v>1</v>
      </c>
      <c r="H190" s="19">
        <v>0</v>
      </c>
      <c r="I190" s="19">
        <v>2</v>
      </c>
    </row>
    <row r="191" spans="3:15" ht="21" customHeight="1" thickBot="1" x14ac:dyDescent="0.3">
      <c r="C191" s="47" t="s">
        <v>170</v>
      </c>
      <c r="D191" s="47"/>
      <c r="E191" s="19">
        <v>628</v>
      </c>
      <c r="F191" s="19">
        <v>1619</v>
      </c>
      <c r="G191" s="19">
        <v>519</v>
      </c>
      <c r="H191" s="19">
        <v>50</v>
      </c>
      <c r="I191" s="19">
        <v>19</v>
      </c>
    </row>
    <row r="192" spans="3:15" ht="21" customHeight="1" x14ac:dyDescent="0.25">
      <c r="C192" s="31" t="s">
        <v>3</v>
      </c>
      <c r="D192" s="31"/>
      <c r="E192" s="22">
        <f>SUM(E189:E191)</f>
        <v>631</v>
      </c>
      <c r="F192" s="22">
        <f t="shared" ref="F192:I192" si="14">SUM(F189:F191)</f>
        <v>1623</v>
      </c>
      <c r="G192" s="22">
        <f t="shared" si="14"/>
        <v>521</v>
      </c>
      <c r="H192" s="22">
        <f t="shared" si="14"/>
        <v>50</v>
      </c>
      <c r="I192" s="22">
        <f t="shared" si="14"/>
        <v>22</v>
      </c>
    </row>
    <row r="193" spans="3:19" ht="21" customHeight="1" x14ac:dyDescent="0.25">
      <c r="C193" s="110" t="s">
        <v>176</v>
      </c>
      <c r="D193" s="110"/>
    </row>
    <row r="194" spans="3:19" ht="21" customHeight="1" x14ac:dyDescent="0.25"/>
    <row r="195" spans="3:19" ht="21" customHeight="1" x14ac:dyDescent="0.25"/>
    <row r="196" spans="3:19" ht="21" customHeight="1" x14ac:dyDescent="0.25"/>
    <row r="197" spans="3:19" ht="21" customHeight="1" x14ac:dyDescent="0.25"/>
    <row r="198" spans="3:19" ht="21" customHeight="1" x14ac:dyDescent="0.25">
      <c r="C198" s="62" t="s">
        <v>177</v>
      </c>
      <c r="D198" s="62"/>
      <c r="E198" s="62"/>
      <c r="F198" s="103" t="s">
        <v>107</v>
      </c>
      <c r="G198" s="104"/>
    </row>
    <row r="199" spans="3:19" ht="21" customHeight="1" x14ac:dyDescent="0.25">
      <c r="C199" s="62"/>
      <c r="D199" s="62"/>
      <c r="E199" s="62"/>
      <c r="F199" s="68" t="s">
        <v>70</v>
      </c>
      <c r="G199" s="69" t="s">
        <v>73</v>
      </c>
    </row>
    <row r="200" spans="3:19" ht="21" customHeight="1" x14ac:dyDescent="0.25">
      <c r="C200" s="105" t="s">
        <v>178</v>
      </c>
      <c r="D200" s="105"/>
      <c r="E200" s="105"/>
      <c r="F200" s="19">
        <v>1322</v>
      </c>
      <c r="G200" s="19">
        <v>0</v>
      </c>
      <c r="S200" s="111"/>
    </row>
    <row r="201" spans="3:19" ht="21" customHeight="1" thickBot="1" x14ac:dyDescent="0.3">
      <c r="C201" s="105" t="s">
        <v>179</v>
      </c>
      <c r="D201" s="105"/>
      <c r="E201" s="105"/>
      <c r="F201" s="19">
        <v>2029</v>
      </c>
      <c r="G201" s="19">
        <v>5</v>
      </c>
      <c r="S201" s="111"/>
    </row>
    <row r="202" spans="3:19" ht="21" customHeight="1" x14ac:dyDescent="0.25">
      <c r="C202" s="31" t="s">
        <v>3</v>
      </c>
      <c r="D202" s="31"/>
      <c r="E202" s="31"/>
      <c r="F202" s="22">
        <f>SUM(F200:F201)</f>
        <v>3351</v>
      </c>
      <c r="G202" s="22">
        <f>SUM(G200:G201)</f>
        <v>5</v>
      </c>
      <c r="S202" s="111"/>
    </row>
    <row r="203" spans="3:19" ht="21" customHeight="1" x14ac:dyDescent="0.25">
      <c r="C203" s="41"/>
      <c r="D203" s="41"/>
      <c r="E203" s="41"/>
      <c r="F203" s="41"/>
      <c r="G203" s="42"/>
      <c r="H203" s="43"/>
      <c r="M203" s="41"/>
    </row>
    <row r="204" spans="3:19" ht="21" customHeight="1" x14ac:dyDescent="0.25"/>
    <row r="205" spans="3:19" ht="21" customHeight="1" x14ac:dyDescent="0.25"/>
    <row r="206" spans="3:19" ht="21" customHeight="1" x14ac:dyDescent="0.25">
      <c r="C206" s="62" t="s">
        <v>180</v>
      </c>
      <c r="D206" s="62"/>
      <c r="E206" s="62"/>
      <c r="F206" s="65" t="s">
        <v>107</v>
      </c>
      <c r="G206" s="66"/>
    </row>
    <row r="207" spans="3:19" ht="21" customHeight="1" x14ac:dyDescent="0.25">
      <c r="C207" s="62"/>
      <c r="D207" s="62"/>
      <c r="E207" s="62"/>
      <c r="F207" s="68" t="s">
        <v>70</v>
      </c>
      <c r="G207" s="69" t="s">
        <v>73</v>
      </c>
    </row>
    <row r="208" spans="3:19" ht="21" customHeight="1" x14ac:dyDescent="0.25">
      <c r="C208" s="105" t="s">
        <v>181</v>
      </c>
      <c r="D208" s="105"/>
      <c r="E208" s="105"/>
      <c r="F208" s="19">
        <v>737</v>
      </c>
      <c r="G208" s="19">
        <v>4</v>
      </c>
      <c r="N208" s="112"/>
      <c r="O208" s="112"/>
      <c r="P208" s="112"/>
      <c r="Q208" s="100"/>
      <c r="R208" s="100"/>
    </row>
    <row r="209" spans="3:18" ht="21" customHeight="1" thickBot="1" x14ac:dyDescent="0.3">
      <c r="C209" s="105" t="s">
        <v>182</v>
      </c>
      <c r="D209" s="105"/>
      <c r="E209" s="105"/>
      <c r="F209" s="19">
        <v>2614</v>
      </c>
      <c r="G209" s="19">
        <v>1</v>
      </c>
      <c r="N209" s="112"/>
      <c r="O209" s="112"/>
      <c r="P209" s="112"/>
      <c r="Q209" s="100"/>
      <c r="R209" s="100"/>
    </row>
    <row r="210" spans="3:18" ht="21" customHeight="1" x14ac:dyDescent="0.25">
      <c r="C210" s="31" t="s">
        <v>3</v>
      </c>
      <c r="D210" s="31"/>
      <c r="E210" s="31"/>
      <c r="F210" s="22">
        <f>SUM(F208:F209)</f>
        <v>3351</v>
      </c>
      <c r="G210" s="22">
        <f>SUM(G208:G209)</f>
        <v>5</v>
      </c>
      <c r="N210" s="112"/>
      <c r="O210" s="112"/>
      <c r="P210" s="112"/>
      <c r="Q210" s="100"/>
      <c r="R210" s="100"/>
    </row>
    <row r="211" spans="3:18" ht="16.5" customHeight="1" x14ac:dyDescent="0.25">
      <c r="C211" s="42"/>
      <c r="N211" s="112"/>
      <c r="O211" s="112"/>
      <c r="P211" s="112"/>
      <c r="Q211" s="100"/>
      <c r="R211" s="100"/>
    </row>
    <row r="212" spans="3:18" ht="21" customHeight="1" x14ac:dyDescent="0.25">
      <c r="N212" s="112"/>
      <c r="O212" s="112"/>
      <c r="P212" s="112"/>
      <c r="Q212" s="100"/>
      <c r="R212" s="100"/>
    </row>
    <row r="213" spans="3:18" ht="21" customHeight="1" x14ac:dyDescent="0.25">
      <c r="N213" s="112"/>
      <c r="O213" s="112"/>
      <c r="P213" s="112"/>
      <c r="Q213" s="100"/>
      <c r="R213" s="100"/>
    </row>
    <row r="214" spans="3:18" ht="21" customHeight="1" x14ac:dyDescent="0.25">
      <c r="C214" s="62" t="s">
        <v>183</v>
      </c>
      <c r="D214" s="62"/>
      <c r="E214" s="62"/>
      <c r="F214" s="65" t="s">
        <v>107</v>
      </c>
      <c r="G214" s="66"/>
      <c r="N214" s="112"/>
      <c r="O214" s="112"/>
      <c r="P214" s="112"/>
      <c r="Q214" s="100"/>
      <c r="R214" s="100"/>
    </row>
    <row r="215" spans="3:18" ht="21" customHeight="1" x14ac:dyDescent="0.25">
      <c r="C215" s="62"/>
      <c r="D215" s="62"/>
      <c r="E215" s="62"/>
      <c r="F215" s="68" t="s">
        <v>70</v>
      </c>
      <c r="G215" s="69" t="s">
        <v>73</v>
      </c>
      <c r="N215" s="112"/>
      <c r="O215" s="112"/>
      <c r="P215" s="112"/>
      <c r="Q215" s="100"/>
      <c r="R215" s="100"/>
    </row>
    <row r="216" spans="3:18" ht="21" customHeight="1" x14ac:dyDescent="0.25">
      <c r="C216" s="105" t="s">
        <v>172</v>
      </c>
      <c r="D216" s="105"/>
      <c r="E216" s="105"/>
      <c r="F216" s="19">
        <v>16</v>
      </c>
      <c r="G216" s="19">
        <v>0</v>
      </c>
      <c r="N216" s="112"/>
      <c r="O216" s="112"/>
      <c r="P216" s="112"/>
      <c r="Q216" s="100"/>
      <c r="R216" s="100"/>
    </row>
    <row r="217" spans="3:18" ht="21" customHeight="1" x14ac:dyDescent="0.25">
      <c r="C217" s="105" t="s">
        <v>184</v>
      </c>
      <c r="D217" s="105"/>
      <c r="E217" s="105"/>
      <c r="F217" s="19">
        <v>1759</v>
      </c>
      <c r="G217" s="19">
        <v>2</v>
      </c>
      <c r="N217" s="112"/>
      <c r="O217" s="112"/>
      <c r="P217" s="112"/>
      <c r="Q217" s="100"/>
      <c r="R217" s="100"/>
    </row>
    <row r="218" spans="3:18" ht="21" customHeight="1" x14ac:dyDescent="0.25">
      <c r="C218" s="105" t="s">
        <v>185</v>
      </c>
      <c r="D218" s="105"/>
      <c r="E218" s="105"/>
      <c r="F218" s="19">
        <v>176</v>
      </c>
      <c r="G218" s="19">
        <v>0</v>
      </c>
      <c r="N218" s="112"/>
      <c r="O218" s="112"/>
      <c r="P218" s="112"/>
      <c r="Q218" s="100"/>
      <c r="R218" s="100"/>
    </row>
    <row r="219" spans="3:18" ht="21" customHeight="1" x14ac:dyDescent="0.25">
      <c r="C219" s="105" t="s">
        <v>186</v>
      </c>
      <c r="D219" s="105"/>
      <c r="E219" s="105"/>
      <c r="F219" s="19">
        <v>94</v>
      </c>
      <c r="G219" s="19">
        <v>3</v>
      </c>
      <c r="N219" s="112"/>
      <c r="O219" s="112"/>
      <c r="P219" s="112"/>
      <c r="Q219" s="100"/>
      <c r="R219" s="100"/>
    </row>
    <row r="220" spans="3:18" ht="21" customHeight="1" x14ac:dyDescent="0.25">
      <c r="C220" s="105" t="s">
        <v>187</v>
      </c>
      <c r="D220" s="105"/>
      <c r="E220" s="105"/>
      <c r="F220" s="19">
        <v>3</v>
      </c>
      <c r="G220" s="19">
        <v>0</v>
      </c>
      <c r="N220" s="112"/>
      <c r="O220" s="112"/>
      <c r="P220" s="112"/>
      <c r="Q220" s="100"/>
      <c r="R220" s="100"/>
    </row>
    <row r="221" spans="3:18" ht="21" customHeight="1" x14ac:dyDescent="0.25">
      <c r="C221" s="105" t="s">
        <v>188</v>
      </c>
      <c r="D221" s="105"/>
      <c r="E221" s="105"/>
      <c r="F221" s="19">
        <v>1196</v>
      </c>
      <c r="G221" s="19">
        <v>0</v>
      </c>
      <c r="N221" s="112"/>
      <c r="O221" s="112"/>
      <c r="P221" s="112"/>
      <c r="Q221" s="100"/>
      <c r="R221" s="100"/>
    </row>
    <row r="222" spans="3:18" ht="21" customHeight="1" x14ac:dyDescent="0.25">
      <c r="C222" s="105" t="s">
        <v>189</v>
      </c>
      <c r="D222" s="105"/>
      <c r="E222" s="105"/>
      <c r="F222" s="19">
        <v>107</v>
      </c>
      <c r="G222" s="19">
        <v>0</v>
      </c>
      <c r="N222" s="112"/>
      <c r="O222" s="112"/>
      <c r="P222" s="112"/>
      <c r="Q222" s="100"/>
      <c r="R222" s="100"/>
    </row>
    <row r="223" spans="3:18" ht="8.25" customHeight="1" x14ac:dyDescent="0.25">
      <c r="N223" s="112"/>
      <c r="O223" s="112"/>
      <c r="P223" s="112"/>
      <c r="Q223" s="100"/>
      <c r="R223" s="100"/>
    </row>
    <row r="224" spans="3:18" ht="21" customHeight="1" x14ac:dyDescent="0.25"/>
    <row r="225" spans="3:18" ht="21" customHeight="1" x14ac:dyDescent="0.25"/>
    <row r="226" spans="3:18" ht="21" customHeight="1" x14ac:dyDescent="0.25">
      <c r="N226" s="102"/>
    </row>
    <row r="227" spans="3:18" ht="21" customHeight="1" x14ac:dyDescent="0.25"/>
    <row r="228" spans="3:18" ht="21" customHeight="1" x14ac:dyDescent="0.25">
      <c r="C228" s="26" t="s">
        <v>190</v>
      </c>
      <c r="D228" s="26"/>
      <c r="E228" s="14" t="s">
        <v>3</v>
      </c>
      <c r="F228" s="27" t="s">
        <v>4</v>
      </c>
      <c r="H228" s="26" t="s">
        <v>191</v>
      </c>
      <c r="I228" s="26"/>
      <c r="J228" s="26"/>
      <c r="K228" s="14" t="s">
        <v>3</v>
      </c>
      <c r="L228" s="27" t="s">
        <v>4</v>
      </c>
      <c r="N228" s="113" t="s">
        <v>192</v>
      </c>
      <c r="O228" s="113"/>
      <c r="P228" s="113"/>
      <c r="Q228" s="14" t="s">
        <v>3</v>
      </c>
      <c r="R228" s="27" t="s">
        <v>4</v>
      </c>
    </row>
    <row r="229" spans="3:18" ht="21" customHeight="1" x14ac:dyDescent="0.25">
      <c r="C229" s="47" t="s">
        <v>119</v>
      </c>
      <c r="D229" s="47"/>
      <c r="E229" s="19">
        <v>477</v>
      </c>
      <c r="F229" s="20">
        <f>E229/E$231</f>
        <v>0.14234556848701879</v>
      </c>
      <c r="H229" s="47" t="s">
        <v>193</v>
      </c>
      <c r="I229" s="47"/>
      <c r="J229" s="47"/>
      <c r="K229" s="19">
        <v>631</v>
      </c>
      <c r="L229" s="20">
        <f>K229/K$232</f>
        <v>0.18830199940316322</v>
      </c>
      <c r="N229" s="72" t="s">
        <v>194</v>
      </c>
      <c r="O229" s="72"/>
      <c r="P229" s="72"/>
      <c r="Q229" s="19">
        <v>565</v>
      </c>
      <c r="R229" s="20">
        <f>Q229/Q$234</f>
        <v>0.16860638615338705</v>
      </c>
    </row>
    <row r="230" spans="3:18" ht="21" customHeight="1" thickBot="1" x14ac:dyDescent="0.3">
      <c r="C230" s="47" t="s">
        <v>121</v>
      </c>
      <c r="D230" s="47"/>
      <c r="E230" s="19">
        <v>2874</v>
      </c>
      <c r="F230" s="20">
        <f>E230/E$231</f>
        <v>0.85765443151298115</v>
      </c>
      <c r="H230" s="47" t="s">
        <v>195</v>
      </c>
      <c r="I230" s="47"/>
      <c r="J230" s="47"/>
      <c r="K230" s="19">
        <v>2173</v>
      </c>
      <c r="L230" s="20">
        <f t="shared" ref="L230:L231" si="15">K230/K$232</f>
        <v>0.64846314532975236</v>
      </c>
      <c r="N230" s="72" t="s">
        <v>196</v>
      </c>
      <c r="O230" s="72"/>
      <c r="P230" s="72"/>
      <c r="Q230" s="19">
        <v>1402</v>
      </c>
      <c r="R230" s="20">
        <f t="shared" ref="R230:R233" si="16">Q230/Q$234</f>
        <v>0.41838257236645776</v>
      </c>
    </row>
    <row r="231" spans="3:18" ht="21" customHeight="1" thickBot="1" x14ac:dyDescent="0.3">
      <c r="C231" s="31" t="s">
        <v>3</v>
      </c>
      <c r="D231" s="31"/>
      <c r="E231" s="22">
        <f>SUM(E229:E230)</f>
        <v>3351</v>
      </c>
      <c r="F231" s="23">
        <f>SUM(F229:F230)</f>
        <v>1</v>
      </c>
      <c r="H231" s="47" t="s">
        <v>197</v>
      </c>
      <c r="I231" s="47"/>
      <c r="J231" s="47"/>
      <c r="K231" s="19">
        <v>547</v>
      </c>
      <c r="L231" s="20">
        <f t="shared" si="15"/>
        <v>0.16323485526708445</v>
      </c>
      <c r="N231" s="72" t="s">
        <v>198</v>
      </c>
      <c r="O231" s="72"/>
      <c r="P231" s="72"/>
      <c r="Q231" s="19">
        <v>1052</v>
      </c>
      <c r="R231" s="20">
        <f t="shared" si="16"/>
        <v>0.3139361384661295</v>
      </c>
    </row>
    <row r="232" spans="3:18" ht="21" customHeight="1" x14ac:dyDescent="0.25">
      <c r="H232" s="31" t="s">
        <v>3</v>
      </c>
      <c r="I232" s="31"/>
      <c r="J232" s="31"/>
      <c r="K232" s="22">
        <f>SUM(K229:K231)</f>
        <v>3351</v>
      </c>
      <c r="L232" s="23">
        <f>SUM(L229:L231)</f>
        <v>1</v>
      </c>
      <c r="N232" s="72" t="s">
        <v>199</v>
      </c>
      <c r="O232" s="72"/>
      <c r="P232" s="72"/>
      <c r="Q232" s="19">
        <v>227</v>
      </c>
      <c r="R232" s="20">
        <f t="shared" si="16"/>
        <v>6.7740972843927189E-2</v>
      </c>
    </row>
    <row r="233" spans="3:18" ht="21" customHeight="1" thickBot="1" x14ac:dyDescent="0.3">
      <c r="N233" s="72" t="s">
        <v>200</v>
      </c>
      <c r="O233" s="72"/>
      <c r="P233" s="72"/>
      <c r="Q233" s="19">
        <v>105</v>
      </c>
      <c r="R233" s="20">
        <f t="shared" si="16"/>
        <v>3.133393017009848E-2</v>
      </c>
    </row>
    <row r="234" spans="3:18" ht="21" customHeight="1" x14ac:dyDescent="0.25">
      <c r="E234" s="114"/>
      <c r="N234" s="31" t="s">
        <v>3</v>
      </c>
      <c r="O234" s="31"/>
      <c r="P234" s="31"/>
      <c r="Q234" s="22">
        <f>SUM(Q229:Q233)</f>
        <v>3351</v>
      </c>
      <c r="R234" s="23">
        <f>SUM(R229:R233)</f>
        <v>1</v>
      </c>
    </row>
    <row r="235" spans="3:18" ht="21" customHeight="1" x14ac:dyDescent="0.25">
      <c r="C235" s="115"/>
      <c r="D235" s="115"/>
      <c r="E235" s="115"/>
      <c r="F235" s="115"/>
    </row>
    <row r="236" spans="3:18" ht="30.75" customHeight="1" x14ac:dyDescent="0.25">
      <c r="C236" s="116" t="s">
        <v>201</v>
      </c>
      <c r="D236" s="116"/>
      <c r="E236" s="14" t="s">
        <v>3</v>
      </c>
      <c r="F236" s="27" t="s">
        <v>4</v>
      </c>
      <c r="G236" s="115"/>
    </row>
    <row r="237" spans="3:18" ht="21" customHeight="1" x14ac:dyDescent="0.25">
      <c r="C237" s="47" t="s">
        <v>119</v>
      </c>
      <c r="D237" s="47"/>
      <c r="E237" s="19">
        <v>520</v>
      </c>
      <c r="F237" s="20">
        <f>E237/E$239</f>
        <v>0.18093249826026445</v>
      </c>
    </row>
    <row r="238" spans="3:18" ht="21" customHeight="1" thickBot="1" x14ac:dyDescent="0.3">
      <c r="C238" s="47" t="s">
        <v>121</v>
      </c>
      <c r="D238" s="47"/>
      <c r="E238" s="19">
        <v>2354</v>
      </c>
      <c r="F238" s="20">
        <f>E238/E$239</f>
        <v>0.81906750173973553</v>
      </c>
    </row>
    <row r="239" spans="3:18" ht="21" customHeight="1" x14ac:dyDescent="0.25">
      <c r="C239" s="31" t="s">
        <v>3</v>
      </c>
      <c r="D239" s="31"/>
      <c r="E239" s="22">
        <f>SUM(E237:E238)</f>
        <v>2874</v>
      </c>
      <c r="F239" s="23">
        <f>SUM(F237:F238)</f>
        <v>1</v>
      </c>
    </row>
    <row r="240" spans="3:18" ht="18.75" customHeight="1" x14ac:dyDescent="0.25"/>
    <row r="241" spans="3:18" ht="15" customHeight="1" x14ac:dyDescent="0.25"/>
    <row r="243" spans="3:18" ht="21" customHeight="1" x14ac:dyDescent="0.25">
      <c r="H243" s="45"/>
      <c r="I243" s="45"/>
      <c r="J243" s="45"/>
      <c r="K243" s="45"/>
    </row>
    <row r="244" spans="3:18" ht="21" customHeight="1" x14ac:dyDescent="0.25">
      <c r="H244" s="45"/>
      <c r="I244" s="45"/>
      <c r="J244" s="45"/>
      <c r="K244" s="45"/>
    </row>
    <row r="245" spans="3:18" ht="21" customHeight="1" x14ac:dyDescent="0.25">
      <c r="C245" s="26" t="s">
        <v>202</v>
      </c>
      <c r="D245" s="117"/>
      <c r="E245" s="117"/>
      <c r="F245" s="14" t="s">
        <v>3</v>
      </c>
      <c r="G245" s="27" t="s">
        <v>4</v>
      </c>
      <c r="H245" s="45"/>
      <c r="I245" s="45"/>
      <c r="J245" s="45"/>
      <c r="K245" s="45"/>
      <c r="M245" s="26" t="s">
        <v>203</v>
      </c>
      <c r="N245" s="26"/>
      <c r="O245" s="26"/>
      <c r="P245" s="14" t="s">
        <v>3</v>
      </c>
      <c r="Q245" s="27" t="s">
        <v>4</v>
      </c>
    </row>
    <row r="246" spans="3:18" ht="21" customHeight="1" x14ac:dyDescent="0.25">
      <c r="C246" s="105" t="s">
        <v>119</v>
      </c>
      <c r="D246" s="105"/>
      <c r="E246" s="105"/>
      <c r="F246" s="19">
        <v>5</v>
      </c>
      <c r="G246" s="20">
        <f>F246/F$248</f>
        <v>1</v>
      </c>
      <c r="H246" s="45"/>
      <c r="I246" s="45"/>
      <c r="J246" s="45"/>
      <c r="K246" s="45"/>
      <c r="M246" s="47" t="s">
        <v>204</v>
      </c>
      <c r="N246" s="47"/>
      <c r="O246" s="47"/>
      <c r="P246" s="19">
        <v>2</v>
      </c>
      <c r="Q246" s="20">
        <f>P246/P$250</f>
        <v>0.4</v>
      </c>
    </row>
    <row r="247" spans="3:18" ht="21" customHeight="1" thickBot="1" x14ac:dyDescent="0.3">
      <c r="C247" s="105" t="s">
        <v>121</v>
      </c>
      <c r="D247" s="105"/>
      <c r="E247" s="105"/>
      <c r="F247" s="19">
        <v>0</v>
      </c>
      <c r="G247" s="20">
        <f>F247/F$248</f>
        <v>0</v>
      </c>
      <c r="H247" s="45"/>
      <c r="I247" s="45"/>
      <c r="J247" s="45"/>
      <c r="K247" s="45"/>
      <c r="M247" s="47" t="s">
        <v>205</v>
      </c>
      <c r="N247" s="47"/>
      <c r="O247" s="47"/>
      <c r="P247" s="19">
        <v>2</v>
      </c>
      <c r="Q247" s="20">
        <f t="shared" ref="Q247:Q249" si="17">P247/P$250</f>
        <v>0.4</v>
      </c>
    </row>
    <row r="248" spans="3:18" ht="21" customHeight="1" x14ac:dyDescent="0.25">
      <c r="C248" s="31" t="s">
        <v>3</v>
      </c>
      <c r="D248" s="31"/>
      <c r="E248" s="31"/>
      <c r="F248" s="22">
        <f>SUM(F246:F247)</f>
        <v>5</v>
      </c>
      <c r="G248" s="23">
        <f>SUM(G246:G247)</f>
        <v>1</v>
      </c>
      <c r="H248" s="45"/>
      <c r="I248" s="45"/>
      <c r="J248" s="45"/>
      <c r="K248" s="45"/>
      <c r="M248" s="47" t="s">
        <v>206</v>
      </c>
      <c r="N248" s="47"/>
      <c r="O248" s="47"/>
      <c r="P248" s="19">
        <v>1</v>
      </c>
      <c r="Q248" s="20">
        <f t="shared" si="17"/>
        <v>0.2</v>
      </c>
    </row>
    <row r="249" spans="3:18" ht="21" customHeight="1" thickBot="1" x14ac:dyDescent="0.3">
      <c r="M249" s="47" t="s">
        <v>207</v>
      </c>
      <c r="N249" s="47"/>
      <c r="O249" s="47"/>
      <c r="P249" s="19">
        <v>0</v>
      </c>
      <c r="Q249" s="20">
        <f t="shared" si="17"/>
        <v>0</v>
      </c>
    </row>
    <row r="250" spans="3:18" ht="21" customHeight="1" x14ac:dyDescent="0.25">
      <c r="C250" s="102"/>
      <c r="M250" s="31" t="s">
        <v>3</v>
      </c>
      <c r="N250" s="31"/>
      <c r="O250" s="31"/>
      <c r="P250" s="22">
        <f>SUM(P246:P249)</f>
        <v>5</v>
      </c>
      <c r="Q250" s="23">
        <f>SUM(Q246:Q249)</f>
        <v>1</v>
      </c>
    </row>
    <row r="251" spans="3:18" ht="21" customHeight="1" x14ac:dyDescent="0.25"/>
    <row r="252" spans="3:18" ht="21" customHeight="1" x14ac:dyDescent="0.25">
      <c r="C252" s="26" t="s">
        <v>208</v>
      </c>
      <c r="D252" s="26"/>
      <c r="E252" s="14" t="s">
        <v>3</v>
      </c>
      <c r="F252" s="27" t="s">
        <v>4</v>
      </c>
    </row>
    <row r="253" spans="3:18" ht="21" customHeight="1" x14ac:dyDescent="0.25">
      <c r="C253" s="118" t="s">
        <v>209</v>
      </c>
      <c r="D253" s="119" t="s">
        <v>210</v>
      </c>
      <c r="E253" s="19">
        <v>1</v>
      </c>
      <c r="F253" s="20">
        <f>E253/E$256</f>
        <v>0.2</v>
      </c>
    </row>
    <row r="254" spans="3:18" ht="21" customHeight="1" x14ac:dyDescent="0.25">
      <c r="C254" s="120"/>
      <c r="D254" s="121" t="s">
        <v>211</v>
      </c>
      <c r="E254" s="19">
        <v>4</v>
      </c>
      <c r="F254" s="20">
        <f t="shared" ref="F254:F255" si="18">E254/E$256</f>
        <v>0.8</v>
      </c>
      <c r="H254" s="102"/>
      <c r="M254" s="102"/>
    </row>
    <row r="255" spans="3:18" ht="21" customHeight="1" thickBot="1" x14ac:dyDescent="0.3">
      <c r="C255" s="120"/>
      <c r="D255" s="122" t="s">
        <v>212</v>
      </c>
      <c r="E255" s="19">
        <v>0</v>
      </c>
      <c r="F255" s="20">
        <f t="shared" si="18"/>
        <v>0</v>
      </c>
      <c r="H255" s="26" t="s">
        <v>213</v>
      </c>
      <c r="I255" s="26"/>
      <c r="J255" s="14" t="s">
        <v>3</v>
      </c>
      <c r="K255" s="27" t="s">
        <v>4</v>
      </c>
      <c r="M255" s="26" t="s">
        <v>214</v>
      </c>
      <c r="N255" s="26"/>
      <c r="O255" s="26"/>
      <c r="P255" s="26"/>
      <c r="Q255" s="14" t="s">
        <v>3</v>
      </c>
      <c r="R255" s="27" t="s">
        <v>4</v>
      </c>
    </row>
    <row r="256" spans="3:18" ht="21" customHeight="1" x14ac:dyDescent="0.25">
      <c r="C256" s="123"/>
      <c r="D256" s="21" t="s">
        <v>3</v>
      </c>
      <c r="E256" s="22">
        <f>SUM(E253:E255)</f>
        <v>5</v>
      </c>
      <c r="F256" s="23">
        <f>SUM(F253:F255)</f>
        <v>1</v>
      </c>
      <c r="H256" s="124" t="s">
        <v>215</v>
      </c>
      <c r="I256" s="119" t="s">
        <v>210</v>
      </c>
      <c r="J256" s="19">
        <v>2</v>
      </c>
      <c r="K256" s="20">
        <f>J256/J$260</f>
        <v>0.4</v>
      </c>
      <c r="M256" s="47" t="s">
        <v>216</v>
      </c>
      <c r="N256" s="47"/>
      <c r="O256" s="47"/>
      <c r="P256" s="47"/>
      <c r="Q256" s="19">
        <v>2</v>
      </c>
      <c r="R256" s="20">
        <f>Q256/Q$259</f>
        <v>0.4</v>
      </c>
    </row>
    <row r="257" spans="3:18" ht="21" customHeight="1" x14ac:dyDescent="0.25">
      <c r="C257" s="118" t="s">
        <v>217</v>
      </c>
      <c r="D257" s="119" t="s">
        <v>210</v>
      </c>
      <c r="E257" s="19">
        <v>5</v>
      </c>
      <c r="F257" s="20">
        <f>E257/E$260</f>
        <v>1</v>
      </c>
      <c r="H257" s="125"/>
      <c r="I257" s="121" t="s">
        <v>218</v>
      </c>
      <c r="J257" s="19">
        <v>2</v>
      </c>
      <c r="K257" s="20">
        <f t="shared" ref="K257:K259" si="19">J257/J$260</f>
        <v>0.4</v>
      </c>
      <c r="M257" s="47" t="s">
        <v>219</v>
      </c>
      <c r="N257" s="47"/>
      <c r="O257" s="47"/>
      <c r="P257" s="47"/>
      <c r="Q257" s="19">
        <v>3</v>
      </c>
      <c r="R257" s="20">
        <f t="shared" ref="R257:R258" si="20">Q257/Q$259</f>
        <v>0.6</v>
      </c>
    </row>
    <row r="258" spans="3:18" ht="21" customHeight="1" thickBot="1" x14ac:dyDescent="0.3">
      <c r="C258" s="120"/>
      <c r="D258" s="121" t="s">
        <v>211</v>
      </c>
      <c r="E258" s="19">
        <v>0</v>
      </c>
      <c r="F258" s="20">
        <f t="shared" ref="F258:F259" si="21">E258/E$260</f>
        <v>0</v>
      </c>
      <c r="H258" s="125"/>
      <c r="I258" s="119" t="s">
        <v>220</v>
      </c>
      <c r="J258" s="19">
        <v>1</v>
      </c>
      <c r="K258" s="20">
        <f t="shared" si="19"/>
        <v>0.2</v>
      </c>
      <c r="M258" s="47" t="s">
        <v>221</v>
      </c>
      <c r="N258" s="47"/>
      <c r="O258" s="47"/>
      <c r="P258" s="47"/>
      <c r="Q258" s="19">
        <v>0</v>
      </c>
      <c r="R258" s="20">
        <f t="shared" si="20"/>
        <v>0</v>
      </c>
    </row>
    <row r="259" spans="3:18" ht="21" customHeight="1" thickBot="1" x14ac:dyDescent="0.3">
      <c r="C259" s="120"/>
      <c r="D259" s="122" t="s">
        <v>212</v>
      </c>
      <c r="E259" s="19">
        <v>0</v>
      </c>
      <c r="F259" s="20">
        <f t="shared" si="21"/>
        <v>0</v>
      </c>
      <c r="H259" s="125"/>
      <c r="I259" s="119" t="s">
        <v>212</v>
      </c>
      <c r="J259" s="19">
        <v>0</v>
      </c>
      <c r="K259" s="20">
        <f t="shared" si="19"/>
        <v>0</v>
      </c>
      <c r="M259" s="31" t="s">
        <v>3</v>
      </c>
      <c r="N259" s="31"/>
      <c r="O259" s="31"/>
      <c r="P259" s="31"/>
      <c r="Q259" s="22">
        <f>SUM(Q256:Q258)</f>
        <v>5</v>
      </c>
      <c r="R259" s="23">
        <f>SUM(R256:R258)</f>
        <v>1</v>
      </c>
    </row>
    <row r="260" spans="3:18" ht="21" customHeight="1" x14ac:dyDescent="0.25">
      <c r="C260" s="123"/>
      <c r="D260" s="21" t="s">
        <v>3</v>
      </c>
      <c r="E260" s="22">
        <f>SUM(E257:E259)</f>
        <v>5</v>
      </c>
      <c r="F260" s="23">
        <f>SUM(F257:F259)</f>
        <v>1</v>
      </c>
      <c r="H260" s="125"/>
      <c r="I260" s="21" t="s">
        <v>3</v>
      </c>
      <c r="J260" s="22">
        <f>SUM(J256:J259)</f>
        <v>5</v>
      </c>
      <c r="K260" s="23">
        <f>SUM(K256:K259)</f>
        <v>1</v>
      </c>
    </row>
    <row r="261" spans="3:18" ht="21" customHeight="1" x14ac:dyDescent="0.25">
      <c r="C261" s="118" t="s">
        <v>222</v>
      </c>
      <c r="D261" s="119" t="s">
        <v>210</v>
      </c>
      <c r="E261" s="19">
        <v>5</v>
      </c>
      <c r="F261" s="20">
        <f>E261/E$264</f>
        <v>1</v>
      </c>
      <c r="H261" s="124" t="s">
        <v>223</v>
      </c>
      <c r="I261" s="119" t="s">
        <v>210</v>
      </c>
      <c r="J261" s="19">
        <v>2</v>
      </c>
      <c r="K261" s="20">
        <f>J261/J$265</f>
        <v>0.4</v>
      </c>
    </row>
    <row r="262" spans="3:18" ht="21" customHeight="1" x14ac:dyDescent="0.25">
      <c r="C262" s="120"/>
      <c r="D262" s="121" t="s">
        <v>211</v>
      </c>
      <c r="E262" s="19">
        <v>0</v>
      </c>
      <c r="F262" s="20">
        <f t="shared" ref="F262:F263" si="22">E262/E$264</f>
        <v>0</v>
      </c>
      <c r="H262" s="125"/>
      <c r="I262" s="121" t="s">
        <v>218</v>
      </c>
      <c r="J262" s="19">
        <v>2</v>
      </c>
      <c r="K262" s="20">
        <f t="shared" ref="K262:K264" si="23">J262/J$265</f>
        <v>0.4</v>
      </c>
    </row>
    <row r="263" spans="3:18" ht="21" customHeight="1" thickBot="1" x14ac:dyDescent="0.3">
      <c r="C263" s="120"/>
      <c r="D263" s="122" t="s">
        <v>212</v>
      </c>
      <c r="E263" s="19">
        <v>0</v>
      </c>
      <c r="F263" s="20">
        <f t="shared" si="22"/>
        <v>0</v>
      </c>
      <c r="H263" s="125"/>
      <c r="I263" s="119" t="s">
        <v>220</v>
      </c>
      <c r="J263" s="19">
        <v>1</v>
      </c>
      <c r="K263" s="20">
        <f t="shared" si="23"/>
        <v>0.2</v>
      </c>
    </row>
    <row r="264" spans="3:18" ht="21" customHeight="1" thickBot="1" x14ac:dyDescent="0.3">
      <c r="C264" s="123"/>
      <c r="D264" s="21" t="s">
        <v>3</v>
      </c>
      <c r="E264" s="22">
        <f>SUM(E261:E263)</f>
        <v>5</v>
      </c>
      <c r="F264" s="23">
        <f>SUM(F261:F263)</f>
        <v>1</v>
      </c>
      <c r="H264" s="125"/>
      <c r="I264" s="119" t="s">
        <v>212</v>
      </c>
      <c r="J264" s="19">
        <v>0</v>
      </c>
      <c r="K264" s="20">
        <f t="shared" si="23"/>
        <v>0</v>
      </c>
    </row>
    <row r="265" spans="3:18" ht="21" customHeight="1" x14ac:dyDescent="0.25">
      <c r="C265" s="118" t="s">
        <v>224</v>
      </c>
      <c r="D265" s="119" t="s">
        <v>210</v>
      </c>
      <c r="E265" s="19">
        <v>2</v>
      </c>
      <c r="F265" s="20">
        <f>E265/E$268</f>
        <v>0.4</v>
      </c>
      <c r="H265" s="125"/>
      <c r="I265" s="21" t="s">
        <v>3</v>
      </c>
      <c r="J265" s="22">
        <f>SUM(J261:J264)</f>
        <v>5</v>
      </c>
      <c r="K265" s="23">
        <f>SUM(K261:K264)</f>
        <v>1</v>
      </c>
    </row>
    <row r="266" spans="3:18" ht="21" customHeight="1" x14ac:dyDescent="0.25">
      <c r="C266" s="120"/>
      <c r="D266" s="121" t="s">
        <v>211</v>
      </c>
      <c r="E266" s="19">
        <v>3</v>
      </c>
      <c r="F266" s="20">
        <f t="shared" ref="F266:F267" si="24">E266/E$268</f>
        <v>0.6</v>
      </c>
      <c r="H266" s="124" t="s">
        <v>225</v>
      </c>
      <c r="I266" s="119" t="s">
        <v>210</v>
      </c>
      <c r="J266" s="19">
        <v>2</v>
      </c>
      <c r="K266" s="20">
        <f>J266/J$270</f>
        <v>0.4</v>
      </c>
    </row>
    <row r="267" spans="3:18" ht="21" customHeight="1" thickBot="1" x14ac:dyDescent="0.3">
      <c r="C267" s="120"/>
      <c r="D267" s="122" t="s">
        <v>212</v>
      </c>
      <c r="E267" s="19">
        <v>0</v>
      </c>
      <c r="F267" s="20">
        <f t="shared" si="24"/>
        <v>0</v>
      </c>
      <c r="H267" s="125"/>
      <c r="I267" s="121" t="s">
        <v>218</v>
      </c>
      <c r="J267" s="19">
        <v>2</v>
      </c>
      <c r="K267" s="20">
        <f t="shared" ref="K267:K269" si="25">J267/J$270</f>
        <v>0.4</v>
      </c>
    </row>
    <row r="268" spans="3:18" ht="21" customHeight="1" x14ac:dyDescent="0.25">
      <c r="C268" s="123"/>
      <c r="D268" s="21" t="s">
        <v>3</v>
      </c>
      <c r="E268" s="22">
        <f>SUM(E265:E267)</f>
        <v>5</v>
      </c>
      <c r="F268" s="23">
        <f>SUM(F265:F267)</f>
        <v>1</v>
      </c>
      <c r="H268" s="125"/>
      <c r="I268" s="119" t="s">
        <v>220</v>
      </c>
      <c r="J268" s="19">
        <v>1</v>
      </c>
      <c r="K268" s="20">
        <f t="shared" si="25"/>
        <v>0.2</v>
      </c>
    </row>
    <row r="269" spans="3:18" ht="21" customHeight="1" thickBot="1" x14ac:dyDescent="0.3">
      <c r="C269" s="118" t="s">
        <v>226</v>
      </c>
      <c r="D269" s="119" t="s">
        <v>210</v>
      </c>
      <c r="E269" s="19">
        <v>5</v>
      </c>
      <c r="F269" s="20">
        <f>E269/E$272</f>
        <v>1</v>
      </c>
      <c r="H269" s="125"/>
      <c r="I269" s="119" t="s">
        <v>212</v>
      </c>
      <c r="J269" s="19">
        <v>0</v>
      </c>
      <c r="K269" s="20">
        <f t="shared" si="25"/>
        <v>0</v>
      </c>
    </row>
    <row r="270" spans="3:18" ht="21" customHeight="1" x14ac:dyDescent="0.25">
      <c r="C270" s="120"/>
      <c r="D270" s="121" t="s">
        <v>211</v>
      </c>
      <c r="E270" s="19">
        <v>0</v>
      </c>
      <c r="F270" s="20">
        <f t="shared" ref="F270:F271" si="26">E270/E$272</f>
        <v>0</v>
      </c>
      <c r="H270" s="125"/>
      <c r="I270" s="21" t="s">
        <v>3</v>
      </c>
      <c r="J270" s="22">
        <f>SUM(J266:J269)</f>
        <v>5</v>
      </c>
      <c r="K270" s="23">
        <f>SUM(K266:K269)</f>
        <v>1</v>
      </c>
    </row>
    <row r="271" spans="3:18" ht="21" customHeight="1" thickBot="1" x14ac:dyDescent="0.3">
      <c r="C271" s="120"/>
      <c r="D271" s="122" t="s">
        <v>212</v>
      </c>
      <c r="E271" s="19">
        <v>0</v>
      </c>
      <c r="F271" s="20">
        <f t="shared" si="26"/>
        <v>0</v>
      </c>
      <c r="H271" s="124" t="s">
        <v>227</v>
      </c>
      <c r="I271" s="119" t="s">
        <v>210</v>
      </c>
      <c r="J271" s="19">
        <v>2</v>
      </c>
      <c r="K271" s="20">
        <f>J271/J$275</f>
        <v>0.4</v>
      </c>
    </row>
    <row r="272" spans="3:18" ht="21" customHeight="1" x14ac:dyDescent="0.25">
      <c r="C272" s="123"/>
      <c r="D272" s="21" t="s">
        <v>3</v>
      </c>
      <c r="E272" s="22">
        <f>SUM(E269:E271)</f>
        <v>5</v>
      </c>
      <c r="F272" s="23">
        <f>SUM(F269:F271)</f>
        <v>1</v>
      </c>
      <c r="H272" s="125"/>
      <c r="I272" s="121" t="s">
        <v>218</v>
      </c>
      <c r="J272" s="19">
        <v>2</v>
      </c>
      <c r="K272" s="20">
        <f t="shared" ref="K272:K274" si="27">J272/J$275</f>
        <v>0.4</v>
      </c>
    </row>
    <row r="273" spans="3:11" ht="21" customHeight="1" x14ac:dyDescent="0.25">
      <c r="C273" s="118" t="s">
        <v>228</v>
      </c>
      <c r="D273" s="119" t="s">
        <v>210</v>
      </c>
      <c r="E273" s="19">
        <v>2</v>
      </c>
      <c r="F273" s="20">
        <f>E273/E$276</f>
        <v>0.4</v>
      </c>
      <c r="H273" s="125"/>
      <c r="I273" s="119" t="s">
        <v>220</v>
      </c>
      <c r="J273" s="19">
        <v>1</v>
      </c>
      <c r="K273" s="20">
        <f t="shared" si="27"/>
        <v>0.2</v>
      </c>
    </row>
    <row r="274" spans="3:11" ht="21" customHeight="1" thickBot="1" x14ac:dyDescent="0.3">
      <c r="C274" s="120"/>
      <c r="D274" s="121" t="s">
        <v>211</v>
      </c>
      <c r="E274" s="19">
        <v>3</v>
      </c>
      <c r="F274" s="20">
        <f t="shared" ref="F274:F275" si="28">E274/E$276</f>
        <v>0.6</v>
      </c>
      <c r="H274" s="125"/>
      <c r="I274" s="119" t="s">
        <v>212</v>
      </c>
      <c r="J274" s="19">
        <v>0</v>
      </c>
      <c r="K274" s="20">
        <f t="shared" si="27"/>
        <v>0</v>
      </c>
    </row>
    <row r="275" spans="3:11" ht="21" customHeight="1" thickBot="1" x14ac:dyDescent="0.3">
      <c r="C275" s="120"/>
      <c r="D275" s="122" t="s">
        <v>212</v>
      </c>
      <c r="E275" s="19">
        <v>0</v>
      </c>
      <c r="F275" s="20">
        <f t="shared" si="28"/>
        <v>0</v>
      </c>
      <c r="H275" s="125"/>
      <c r="I275" s="21" t="s">
        <v>3</v>
      </c>
      <c r="J275" s="22">
        <f>SUM(J271:J274)</f>
        <v>5</v>
      </c>
      <c r="K275" s="23">
        <f>SUM(K271:K274)</f>
        <v>1</v>
      </c>
    </row>
    <row r="276" spans="3:11" ht="21" customHeight="1" x14ac:dyDescent="0.25">
      <c r="C276" s="123"/>
      <c r="D276" s="21" t="s">
        <v>3</v>
      </c>
      <c r="E276" s="22">
        <f>SUM(E273:E275)</f>
        <v>5</v>
      </c>
      <c r="F276" s="23">
        <f>SUM(F273:F275)</f>
        <v>1</v>
      </c>
    </row>
    <row r="277" spans="3:11" ht="21" customHeight="1" x14ac:dyDescent="0.25"/>
    <row r="278" spans="3:11" ht="21" customHeight="1" x14ac:dyDescent="0.25"/>
    <row r="279" spans="3:11" ht="21" customHeight="1" x14ac:dyDescent="0.25"/>
    <row r="280" spans="3:11" ht="21" customHeight="1" x14ac:dyDescent="0.25"/>
    <row r="281" spans="3:11" ht="21" customHeight="1" x14ac:dyDescent="0.25">
      <c r="I281" s="102"/>
    </row>
    <row r="282" spans="3:11" ht="21" customHeight="1" x14ac:dyDescent="0.25">
      <c r="C282" s="26" t="s">
        <v>191</v>
      </c>
      <c r="D282" s="26"/>
      <c r="E282" s="26"/>
      <c r="F282" s="26"/>
      <c r="G282" s="14" t="s">
        <v>3</v>
      </c>
      <c r="H282" s="27" t="s">
        <v>4</v>
      </c>
    </row>
    <row r="283" spans="3:11" ht="21" customHeight="1" x14ac:dyDescent="0.25">
      <c r="C283" s="47" t="s">
        <v>193</v>
      </c>
      <c r="D283" s="47"/>
      <c r="E283" s="47"/>
      <c r="F283" s="47"/>
      <c r="G283" s="19">
        <v>741</v>
      </c>
      <c r="H283" s="20">
        <f>G283/G$286</f>
        <v>0.9598445595854922</v>
      </c>
    </row>
    <row r="284" spans="3:11" ht="21" customHeight="1" x14ac:dyDescent="0.25">
      <c r="C284" s="47" t="s">
        <v>195</v>
      </c>
      <c r="D284" s="47"/>
      <c r="E284" s="47"/>
      <c r="F284" s="47"/>
      <c r="G284" s="19">
        <v>27</v>
      </c>
      <c r="H284" s="20">
        <f t="shared" ref="H284:H285" si="29">G284/G$286</f>
        <v>3.4974093264248704E-2</v>
      </c>
    </row>
    <row r="285" spans="3:11" ht="21" customHeight="1" thickBot="1" x14ac:dyDescent="0.3">
      <c r="C285" s="47" t="s">
        <v>197</v>
      </c>
      <c r="D285" s="47"/>
      <c r="E285" s="47"/>
      <c r="F285" s="47"/>
      <c r="G285" s="19">
        <v>4</v>
      </c>
      <c r="H285" s="20">
        <f t="shared" si="29"/>
        <v>5.1813471502590676E-3</v>
      </c>
    </row>
    <row r="286" spans="3:11" ht="21" customHeight="1" x14ac:dyDescent="0.25">
      <c r="C286" s="31" t="s">
        <v>3</v>
      </c>
      <c r="D286" s="31"/>
      <c r="E286" s="31"/>
      <c r="F286" s="31"/>
      <c r="G286" s="22">
        <f>SUM(G283:G285)</f>
        <v>772</v>
      </c>
      <c r="H286" s="23">
        <f>SUM(H283:H285)</f>
        <v>1</v>
      </c>
    </row>
    <row r="287" spans="3:11" ht="21" customHeight="1" x14ac:dyDescent="0.25"/>
    <row r="288" spans="3:11" ht="21" customHeight="1" x14ac:dyDescent="0.25"/>
    <row r="289" spans="3:17" ht="21" customHeight="1" x14ac:dyDescent="0.25"/>
    <row r="290" spans="3:17" ht="21" customHeight="1" x14ac:dyDescent="0.25">
      <c r="C290" s="26" t="s">
        <v>192</v>
      </c>
      <c r="D290" s="26"/>
      <c r="E290" s="26"/>
      <c r="F290" s="26"/>
      <c r="G290" s="14" t="s">
        <v>3</v>
      </c>
      <c r="H290" s="27" t="s">
        <v>4</v>
      </c>
    </row>
    <row r="291" spans="3:17" ht="21" customHeight="1" x14ac:dyDescent="0.25">
      <c r="C291" s="72" t="s">
        <v>194</v>
      </c>
      <c r="D291" s="47"/>
      <c r="E291" s="47"/>
      <c r="F291" s="47"/>
      <c r="G291" s="19">
        <v>677</v>
      </c>
      <c r="H291" s="20">
        <f>G291/G$296</f>
        <v>0.87694300518134716</v>
      </c>
    </row>
    <row r="292" spans="3:17" ht="21" customHeight="1" x14ac:dyDescent="0.25">
      <c r="C292" s="72" t="s">
        <v>196</v>
      </c>
      <c r="D292" s="47"/>
      <c r="E292" s="47"/>
      <c r="F292" s="47"/>
      <c r="G292" s="19">
        <v>84</v>
      </c>
      <c r="H292" s="20">
        <f t="shared" ref="H292:H295" si="30">G292/G$296</f>
        <v>0.10880829015544041</v>
      </c>
    </row>
    <row r="293" spans="3:17" ht="21" customHeight="1" x14ac:dyDescent="0.25">
      <c r="C293" s="72" t="s">
        <v>198</v>
      </c>
      <c r="D293" s="47"/>
      <c r="E293" s="47"/>
      <c r="F293" s="47"/>
      <c r="G293" s="19">
        <v>11</v>
      </c>
      <c r="H293" s="20">
        <f t="shared" si="30"/>
        <v>1.4248704663212436E-2</v>
      </c>
    </row>
    <row r="294" spans="3:17" ht="21" customHeight="1" x14ac:dyDescent="0.25">
      <c r="C294" s="72" t="s">
        <v>199</v>
      </c>
      <c r="D294" s="47"/>
      <c r="E294" s="47"/>
      <c r="F294" s="47"/>
      <c r="G294" s="19">
        <v>0</v>
      </c>
      <c r="H294" s="20">
        <f t="shared" si="30"/>
        <v>0</v>
      </c>
    </row>
    <row r="295" spans="3:17" ht="21" customHeight="1" thickBot="1" x14ac:dyDescent="0.3">
      <c r="C295" s="72" t="s">
        <v>200</v>
      </c>
      <c r="D295" s="47"/>
      <c r="E295" s="47"/>
      <c r="F295" s="47"/>
      <c r="G295" s="19">
        <v>0</v>
      </c>
      <c r="H295" s="20">
        <f t="shared" si="30"/>
        <v>0</v>
      </c>
    </row>
    <row r="296" spans="3:17" ht="21" customHeight="1" x14ac:dyDescent="0.25">
      <c r="C296" s="31" t="s">
        <v>3</v>
      </c>
      <c r="D296" s="31"/>
      <c r="E296" s="31"/>
      <c r="F296" s="31"/>
      <c r="G296" s="22">
        <f>SUM(G291:G295)</f>
        <v>772</v>
      </c>
      <c r="H296" s="23">
        <f>SUM(H291:H295)</f>
        <v>1</v>
      </c>
    </row>
    <row r="297" spans="3:17" ht="21" customHeight="1" x14ac:dyDescent="0.25"/>
    <row r="298" spans="3:17" ht="21" customHeight="1" x14ac:dyDescent="0.25"/>
    <row r="299" spans="3:17" ht="21" customHeight="1" x14ac:dyDescent="0.25"/>
    <row r="300" spans="3:17" ht="21" customHeight="1" x14ac:dyDescent="0.25">
      <c r="I300" s="102"/>
    </row>
    <row r="301" spans="3:17" ht="21" customHeight="1" x14ac:dyDescent="0.25">
      <c r="N301" s="102"/>
    </row>
    <row r="302" spans="3:17" ht="21" customHeight="1" x14ac:dyDescent="0.25">
      <c r="C302" s="26" t="s">
        <v>203</v>
      </c>
      <c r="D302" s="26"/>
      <c r="E302" s="26"/>
      <c r="F302" s="14" t="s">
        <v>3</v>
      </c>
      <c r="G302" s="27" t="s">
        <v>4</v>
      </c>
      <c r="I302" s="26" t="s">
        <v>208</v>
      </c>
      <c r="J302" s="26"/>
      <c r="K302" s="14" t="s">
        <v>3</v>
      </c>
      <c r="L302" s="27" t="s">
        <v>4</v>
      </c>
      <c r="N302" s="26" t="s">
        <v>213</v>
      </c>
      <c r="O302" s="26"/>
      <c r="P302" s="14" t="s">
        <v>3</v>
      </c>
      <c r="Q302" s="27" t="s">
        <v>4</v>
      </c>
    </row>
    <row r="303" spans="3:17" ht="21" customHeight="1" x14ac:dyDescent="0.25">
      <c r="C303" s="47" t="s">
        <v>204</v>
      </c>
      <c r="D303" s="47"/>
      <c r="E303" s="47"/>
      <c r="F303" s="19">
        <v>0</v>
      </c>
      <c r="G303" s="20">
        <f>F303/F$307</f>
        <v>0</v>
      </c>
      <c r="I303" s="118" t="s">
        <v>209</v>
      </c>
      <c r="J303" s="119" t="s">
        <v>210</v>
      </c>
      <c r="K303" s="19">
        <v>0</v>
      </c>
      <c r="L303" s="20">
        <f>K303/K$306</f>
        <v>0</v>
      </c>
      <c r="N303" s="124" t="s">
        <v>215</v>
      </c>
      <c r="O303" s="119" t="s">
        <v>210</v>
      </c>
      <c r="P303" s="19">
        <v>0</v>
      </c>
      <c r="Q303" s="20">
        <f>P303/P$307</f>
        <v>0</v>
      </c>
    </row>
    <row r="304" spans="3:17" ht="21" customHeight="1" x14ac:dyDescent="0.25">
      <c r="C304" s="47" t="s">
        <v>205</v>
      </c>
      <c r="D304" s="47"/>
      <c r="E304" s="47"/>
      <c r="F304" s="19">
        <v>0</v>
      </c>
      <c r="G304" s="20">
        <f t="shared" ref="G304:G306" si="31">F304/F$307</f>
        <v>0</v>
      </c>
      <c r="I304" s="120"/>
      <c r="J304" s="121" t="s">
        <v>211</v>
      </c>
      <c r="K304" s="19">
        <v>0</v>
      </c>
      <c r="L304" s="20">
        <f t="shared" ref="L304:L305" si="32">K304/K$306</f>
        <v>0</v>
      </c>
      <c r="N304" s="125"/>
      <c r="O304" s="121" t="s">
        <v>218</v>
      </c>
      <c r="P304" s="19">
        <v>0</v>
      </c>
      <c r="Q304" s="20">
        <f t="shared" ref="Q304:Q306" si="33">P304/P$307</f>
        <v>0</v>
      </c>
    </row>
    <row r="305" spans="3:17" ht="21" customHeight="1" thickBot="1" x14ac:dyDescent="0.3">
      <c r="C305" s="47" t="s">
        <v>206</v>
      </c>
      <c r="D305" s="47"/>
      <c r="E305" s="47"/>
      <c r="F305" s="19">
        <v>5</v>
      </c>
      <c r="G305" s="20">
        <f t="shared" si="31"/>
        <v>1</v>
      </c>
      <c r="I305" s="120"/>
      <c r="J305" s="122" t="s">
        <v>212</v>
      </c>
      <c r="K305" s="19">
        <v>5</v>
      </c>
      <c r="L305" s="20">
        <f t="shared" si="32"/>
        <v>1</v>
      </c>
      <c r="N305" s="125"/>
      <c r="O305" s="119" t="s">
        <v>220</v>
      </c>
      <c r="P305" s="19">
        <v>0</v>
      </c>
      <c r="Q305" s="20">
        <f t="shared" si="33"/>
        <v>0</v>
      </c>
    </row>
    <row r="306" spans="3:17" ht="21" customHeight="1" thickBot="1" x14ac:dyDescent="0.3">
      <c r="C306" s="47" t="s">
        <v>207</v>
      </c>
      <c r="D306" s="47"/>
      <c r="E306" s="47"/>
      <c r="F306" s="19">
        <v>0</v>
      </c>
      <c r="G306" s="20">
        <f t="shared" si="31"/>
        <v>0</v>
      </c>
      <c r="I306" s="123"/>
      <c r="J306" s="21" t="s">
        <v>3</v>
      </c>
      <c r="K306" s="22">
        <f>SUM(K303:K305)</f>
        <v>5</v>
      </c>
      <c r="L306" s="23">
        <f>SUM(L303:L305)</f>
        <v>1</v>
      </c>
      <c r="N306" s="125"/>
      <c r="O306" s="119" t="s">
        <v>212</v>
      </c>
      <c r="P306" s="19">
        <v>5</v>
      </c>
      <c r="Q306" s="20">
        <f t="shared" si="33"/>
        <v>1</v>
      </c>
    </row>
    <row r="307" spans="3:17" ht="21" customHeight="1" x14ac:dyDescent="0.25">
      <c r="C307" s="31" t="s">
        <v>3</v>
      </c>
      <c r="D307" s="31"/>
      <c r="E307" s="31"/>
      <c r="F307" s="22">
        <f>SUM(F303:F306)</f>
        <v>5</v>
      </c>
      <c r="G307" s="23">
        <f>SUM(G303:G306)</f>
        <v>1</v>
      </c>
      <c r="I307" s="118" t="s">
        <v>217</v>
      </c>
      <c r="J307" s="119" t="s">
        <v>210</v>
      </c>
      <c r="K307" s="19">
        <v>0</v>
      </c>
      <c r="L307" s="20">
        <f>K307/K$310</f>
        <v>0</v>
      </c>
      <c r="N307" s="125"/>
      <c r="O307" s="21" t="s">
        <v>3</v>
      </c>
      <c r="P307" s="22">
        <f>SUM(P303:P306)</f>
        <v>5</v>
      </c>
      <c r="Q307" s="23">
        <f>SUM(Q303:Q306)</f>
        <v>1</v>
      </c>
    </row>
    <row r="308" spans="3:17" ht="21" customHeight="1" x14ac:dyDescent="0.25">
      <c r="I308" s="120"/>
      <c r="J308" s="121" t="s">
        <v>211</v>
      </c>
      <c r="K308" s="19">
        <v>5</v>
      </c>
      <c r="L308" s="20">
        <f t="shared" ref="L308:L309" si="34">K308/K$310</f>
        <v>1</v>
      </c>
      <c r="N308" s="124" t="s">
        <v>223</v>
      </c>
      <c r="O308" s="119" t="s">
        <v>210</v>
      </c>
      <c r="P308" s="19">
        <v>0</v>
      </c>
      <c r="Q308" s="20">
        <f>P308/P$312</f>
        <v>0</v>
      </c>
    </row>
    <row r="309" spans="3:17" ht="21" customHeight="1" thickBot="1" x14ac:dyDescent="0.3">
      <c r="I309" s="120"/>
      <c r="J309" s="122" t="s">
        <v>212</v>
      </c>
      <c r="K309" s="19">
        <v>0</v>
      </c>
      <c r="L309" s="20">
        <f t="shared" si="34"/>
        <v>0</v>
      </c>
      <c r="N309" s="125"/>
      <c r="O309" s="121" t="s">
        <v>218</v>
      </c>
      <c r="P309" s="19">
        <v>0</v>
      </c>
      <c r="Q309" s="20">
        <f t="shared" ref="Q309:Q311" si="35">P309/P$312</f>
        <v>0</v>
      </c>
    </row>
    <row r="310" spans="3:17" ht="21" customHeight="1" x14ac:dyDescent="0.25">
      <c r="I310" s="123"/>
      <c r="J310" s="21" t="s">
        <v>3</v>
      </c>
      <c r="K310" s="22">
        <f>SUM(K307:K309)</f>
        <v>5</v>
      </c>
      <c r="L310" s="23">
        <f>SUM(L307:L309)</f>
        <v>1</v>
      </c>
      <c r="N310" s="125"/>
      <c r="O310" s="119" t="s">
        <v>220</v>
      </c>
      <c r="P310" s="19">
        <v>5</v>
      </c>
      <c r="Q310" s="20">
        <f t="shared" si="35"/>
        <v>1</v>
      </c>
    </row>
    <row r="311" spans="3:17" ht="21" customHeight="1" thickBot="1" x14ac:dyDescent="0.3">
      <c r="C311" s="102"/>
      <c r="I311" s="118" t="s">
        <v>222</v>
      </c>
      <c r="J311" s="119" t="s">
        <v>210</v>
      </c>
      <c r="K311" s="19">
        <v>0</v>
      </c>
      <c r="L311" s="20">
        <f>K311/K$314</f>
        <v>0</v>
      </c>
      <c r="N311" s="125"/>
      <c r="O311" s="119" t="s">
        <v>212</v>
      </c>
      <c r="P311" s="19">
        <v>0</v>
      </c>
      <c r="Q311" s="20">
        <f t="shared" si="35"/>
        <v>0</v>
      </c>
    </row>
    <row r="312" spans="3:17" ht="21" customHeight="1" x14ac:dyDescent="0.25">
      <c r="C312" s="26" t="s">
        <v>214</v>
      </c>
      <c r="D312" s="26"/>
      <c r="E312" s="26"/>
      <c r="F312" s="14" t="s">
        <v>3</v>
      </c>
      <c r="G312" s="27" t="s">
        <v>4</v>
      </c>
      <c r="I312" s="120"/>
      <c r="J312" s="121" t="s">
        <v>211</v>
      </c>
      <c r="K312" s="19">
        <v>0</v>
      </c>
      <c r="L312" s="20">
        <f t="shared" ref="L312:L313" si="36">K312/K$314</f>
        <v>0</v>
      </c>
      <c r="N312" s="125"/>
      <c r="O312" s="21" t="s">
        <v>3</v>
      </c>
      <c r="P312" s="22">
        <f>SUM(P308:P311)</f>
        <v>5</v>
      </c>
      <c r="Q312" s="23">
        <f>SUM(Q308:Q311)</f>
        <v>1</v>
      </c>
    </row>
    <row r="313" spans="3:17" ht="21" customHeight="1" thickBot="1" x14ac:dyDescent="0.3">
      <c r="C313" s="47" t="s">
        <v>216</v>
      </c>
      <c r="D313" s="47"/>
      <c r="E313" s="47"/>
      <c r="F313" s="19">
        <v>0</v>
      </c>
      <c r="G313" s="20">
        <f>F313/F$316</f>
        <v>0</v>
      </c>
      <c r="I313" s="120"/>
      <c r="J313" s="122" t="s">
        <v>212</v>
      </c>
      <c r="K313" s="19">
        <v>5</v>
      </c>
      <c r="L313" s="20">
        <f t="shared" si="36"/>
        <v>1</v>
      </c>
      <c r="N313" s="124" t="s">
        <v>225</v>
      </c>
      <c r="O313" s="119" t="s">
        <v>210</v>
      </c>
      <c r="P313" s="19">
        <v>0</v>
      </c>
      <c r="Q313" s="20">
        <f>P313/P$317</f>
        <v>0</v>
      </c>
    </row>
    <row r="314" spans="3:17" ht="21" customHeight="1" x14ac:dyDescent="0.25">
      <c r="C314" s="47" t="s">
        <v>219</v>
      </c>
      <c r="D314" s="47"/>
      <c r="E314" s="47"/>
      <c r="F314" s="19">
        <v>0</v>
      </c>
      <c r="G314" s="20">
        <f t="shared" ref="G314:G315" si="37">F314/F$316</f>
        <v>0</v>
      </c>
      <c r="I314" s="123"/>
      <c r="J314" s="21" t="s">
        <v>3</v>
      </c>
      <c r="K314" s="22">
        <f>SUM(K311:K313)</f>
        <v>5</v>
      </c>
      <c r="L314" s="23">
        <f>SUM(L311:L313)</f>
        <v>1</v>
      </c>
      <c r="N314" s="125"/>
      <c r="O314" s="121" t="s">
        <v>218</v>
      </c>
      <c r="P314" s="19">
        <v>0</v>
      </c>
      <c r="Q314" s="20">
        <f t="shared" ref="Q314:Q316" si="38">P314/P$317</f>
        <v>0</v>
      </c>
    </row>
    <row r="315" spans="3:17" ht="21" customHeight="1" thickBot="1" x14ac:dyDescent="0.3">
      <c r="C315" s="47" t="s">
        <v>221</v>
      </c>
      <c r="D315" s="47"/>
      <c r="E315" s="47"/>
      <c r="F315" s="19">
        <v>5</v>
      </c>
      <c r="G315" s="20">
        <f t="shared" si="37"/>
        <v>1</v>
      </c>
      <c r="I315" s="118" t="s">
        <v>224</v>
      </c>
      <c r="J315" s="119" t="s">
        <v>210</v>
      </c>
      <c r="K315" s="19">
        <v>0</v>
      </c>
      <c r="L315" s="20">
        <f>K315/K$318</f>
        <v>0</v>
      </c>
      <c r="N315" s="125"/>
      <c r="O315" s="119" t="s">
        <v>220</v>
      </c>
      <c r="P315" s="19">
        <v>5</v>
      </c>
      <c r="Q315" s="20">
        <f t="shared" si="38"/>
        <v>1</v>
      </c>
    </row>
    <row r="316" spans="3:17" ht="21" customHeight="1" thickBot="1" x14ac:dyDescent="0.3">
      <c r="C316" s="31" t="s">
        <v>3</v>
      </c>
      <c r="D316" s="31"/>
      <c r="E316" s="31"/>
      <c r="F316" s="22">
        <f>SUM(F313:F315)</f>
        <v>5</v>
      </c>
      <c r="G316" s="23">
        <f>SUM(G313:G315)</f>
        <v>1</v>
      </c>
      <c r="I316" s="120"/>
      <c r="J316" s="121" t="s">
        <v>211</v>
      </c>
      <c r="K316" s="19">
        <v>5</v>
      </c>
      <c r="L316" s="20">
        <f t="shared" ref="L316:L317" si="39">K316/K$318</f>
        <v>1</v>
      </c>
      <c r="N316" s="125"/>
      <c r="O316" s="119" t="s">
        <v>212</v>
      </c>
      <c r="P316" s="19">
        <v>0</v>
      </c>
      <c r="Q316" s="20">
        <f t="shared" si="38"/>
        <v>0</v>
      </c>
    </row>
    <row r="317" spans="3:17" ht="21" customHeight="1" thickBot="1" x14ac:dyDescent="0.3">
      <c r="I317" s="120"/>
      <c r="J317" s="122" t="s">
        <v>212</v>
      </c>
      <c r="K317" s="19">
        <v>0</v>
      </c>
      <c r="L317" s="20">
        <f t="shared" si="39"/>
        <v>0</v>
      </c>
      <c r="N317" s="125"/>
      <c r="O317" s="21" t="s">
        <v>3</v>
      </c>
      <c r="P317" s="22">
        <f>SUM(P313:P316)</f>
        <v>5</v>
      </c>
      <c r="Q317" s="23">
        <f>SUM(Q313:Q316)</f>
        <v>1</v>
      </c>
    </row>
    <row r="318" spans="3:17" ht="21" customHeight="1" x14ac:dyDescent="0.25">
      <c r="I318" s="123"/>
      <c r="J318" s="21" t="s">
        <v>3</v>
      </c>
      <c r="K318" s="22">
        <f>SUM(K315:K317)</f>
        <v>5</v>
      </c>
      <c r="L318" s="23">
        <f>SUM(L315:L317)</f>
        <v>1</v>
      </c>
      <c r="N318" s="124" t="s">
        <v>227</v>
      </c>
      <c r="O318" s="119" t="s">
        <v>210</v>
      </c>
      <c r="P318" s="19">
        <v>0</v>
      </c>
      <c r="Q318" s="20">
        <f>P318/P$322</f>
        <v>0</v>
      </c>
    </row>
    <row r="319" spans="3:17" ht="21" customHeight="1" x14ac:dyDescent="0.25">
      <c r="I319" s="118" t="s">
        <v>226</v>
      </c>
      <c r="J319" s="119" t="s">
        <v>210</v>
      </c>
      <c r="K319" s="19">
        <v>0</v>
      </c>
      <c r="L319" s="20">
        <f>K319/K$322</f>
        <v>0</v>
      </c>
      <c r="N319" s="125"/>
      <c r="O319" s="121" t="s">
        <v>218</v>
      </c>
      <c r="P319" s="19">
        <v>0</v>
      </c>
      <c r="Q319" s="20">
        <f t="shared" ref="Q319:Q321" si="40">P319/P$322</f>
        <v>0</v>
      </c>
    </row>
    <row r="320" spans="3:17" ht="21" customHeight="1" x14ac:dyDescent="0.25">
      <c r="I320" s="120"/>
      <c r="J320" s="121" t="s">
        <v>211</v>
      </c>
      <c r="K320" s="19">
        <v>5</v>
      </c>
      <c r="L320" s="20">
        <f t="shared" ref="L320:L321" si="41">K320/K$322</f>
        <v>1</v>
      </c>
      <c r="N320" s="125"/>
      <c r="O320" s="119" t="s">
        <v>220</v>
      </c>
      <c r="P320" s="19">
        <v>5</v>
      </c>
      <c r="Q320" s="20">
        <f t="shared" si="40"/>
        <v>1</v>
      </c>
    </row>
    <row r="321" spans="3:17" ht="21" customHeight="1" thickBot="1" x14ac:dyDescent="0.3">
      <c r="I321" s="120"/>
      <c r="J321" s="122" t="s">
        <v>212</v>
      </c>
      <c r="K321" s="19">
        <v>0</v>
      </c>
      <c r="L321" s="20">
        <f t="shared" si="41"/>
        <v>0</v>
      </c>
      <c r="N321" s="125"/>
      <c r="O321" s="119" t="s">
        <v>212</v>
      </c>
      <c r="P321" s="19">
        <v>0</v>
      </c>
      <c r="Q321" s="20">
        <f t="shared" si="40"/>
        <v>0</v>
      </c>
    </row>
    <row r="322" spans="3:17" ht="21" customHeight="1" x14ac:dyDescent="0.25">
      <c r="I322" s="123"/>
      <c r="J322" s="21" t="s">
        <v>3</v>
      </c>
      <c r="K322" s="22">
        <f>SUM(K319:K321)</f>
        <v>5</v>
      </c>
      <c r="L322" s="23">
        <f>SUM(L319:L321)</f>
        <v>1</v>
      </c>
      <c r="N322" s="125"/>
      <c r="O322" s="21" t="s">
        <v>3</v>
      </c>
      <c r="P322" s="22">
        <f>SUM(P318:P321)</f>
        <v>5</v>
      </c>
      <c r="Q322" s="23">
        <f>SUM(Q318:Q321)</f>
        <v>1</v>
      </c>
    </row>
    <row r="323" spans="3:17" ht="21" customHeight="1" x14ac:dyDescent="0.25">
      <c r="I323" s="118" t="s">
        <v>228</v>
      </c>
      <c r="J323" s="119" t="s">
        <v>210</v>
      </c>
      <c r="K323" s="19">
        <v>0</v>
      </c>
      <c r="L323" s="20">
        <f>K323/K$326</f>
        <v>0</v>
      </c>
    </row>
    <row r="324" spans="3:17" ht="21" customHeight="1" x14ac:dyDescent="0.25">
      <c r="I324" s="120"/>
      <c r="J324" s="121" t="s">
        <v>211</v>
      </c>
      <c r="K324" s="19">
        <v>0</v>
      </c>
      <c r="L324" s="20">
        <f t="shared" ref="L324:L325" si="42">K324/K$326</f>
        <v>0</v>
      </c>
    </row>
    <row r="325" spans="3:17" ht="21" customHeight="1" thickBot="1" x14ac:dyDescent="0.3">
      <c r="I325" s="120"/>
      <c r="J325" s="122" t="s">
        <v>212</v>
      </c>
      <c r="K325" s="19">
        <v>5</v>
      </c>
      <c r="L325" s="20">
        <f t="shared" si="42"/>
        <v>1</v>
      </c>
    </row>
    <row r="326" spans="3:17" ht="21" customHeight="1" x14ac:dyDescent="0.25">
      <c r="I326" s="123"/>
      <c r="J326" s="21" t="s">
        <v>3</v>
      </c>
      <c r="K326" s="22">
        <f>SUM(K323:K325)</f>
        <v>5</v>
      </c>
      <c r="L326" s="23">
        <f>SUM(L323:L325)</f>
        <v>1</v>
      </c>
    </row>
    <row r="327" spans="3:17" ht="21" customHeight="1" x14ac:dyDescent="0.25"/>
    <row r="329" spans="3:17" x14ac:dyDescent="0.25">
      <c r="C329" s="126" t="s">
        <v>229</v>
      </c>
      <c r="D329" s="126"/>
    </row>
  </sheetData>
  <autoFilter ref="P18:R18" xr:uid="{605939EE-BF69-4DDC-B1FA-A5EF31DD25DB}">
    <sortState xmlns:xlrd2="http://schemas.microsoft.com/office/spreadsheetml/2017/richdata2" ref="P19:R25">
      <sortCondition descending="1" ref="P18"/>
    </sortState>
  </autoFilter>
  <mergeCells count="61">
    <mergeCell ref="I323:I326"/>
    <mergeCell ref="I303:I306"/>
    <mergeCell ref="N303:N307"/>
    <mergeCell ref="I307:I310"/>
    <mergeCell ref="N308:N312"/>
    <mergeCell ref="I311:I314"/>
    <mergeCell ref="N313:N317"/>
    <mergeCell ref="I315:I318"/>
    <mergeCell ref="N318:N322"/>
    <mergeCell ref="I319:I322"/>
    <mergeCell ref="C253:C256"/>
    <mergeCell ref="H256:H260"/>
    <mergeCell ref="C257:C260"/>
    <mergeCell ref="C261:C264"/>
    <mergeCell ref="H261:H265"/>
    <mergeCell ref="C265:C268"/>
    <mergeCell ref="H266:H270"/>
    <mergeCell ref="C269:C272"/>
    <mergeCell ref="H271:H275"/>
    <mergeCell ref="C273:C276"/>
    <mergeCell ref="I187:I188"/>
    <mergeCell ref="C198:E199"/>
    <mergeCell ref="F198:G198"/>
    <mergeCell ref="C206:E207"/>
    <mergeCell ref="F206:G206"/>
    <mergeCell ref="C214:E215"/>
    <mergeCell ref="F214:G214"/>
    <mergeCell ref="C178:D179"/>
    <mergeCell ref="E178:F178"/>
    <mergeCell ref="K178:M179"/>
    <mergeCell ref="N178:O178"/>
    <mergeCell ref="C186:F186"/>
    <mergeCell ref="C187:D188"/>
    <mergeCell ref="E187:E188"/>
    <mergeCell ref="F187:F188"/>
    <mergeCell ref="G187:G188"/>
    <mergeCell ref="H187:H188"/>
    <mergeCell ref="M120:S120"/>
    <mergeCell ref="C122:C124"/>
    <mergeCell ref="D122:F122"/>
    <mergeCell ref="D123:E123"/>
    <mergeCell ref="C154:F155"/>
    <mergeCell ref="G154:I154"/>
    <mergeCell ref="L154:N156"/>
    <mergeCell ref="O154:Q154"/>
    <mergeCell ref="G155:H155"/>
    <mergeCell ref="O155:P155"/>
    <mergeCell ref="I106:O108"/>
    <mergeCell ref="P106:R106"/>
    <mergeCell ref="C107:D109"/>
    <mergeCell ref="E107:G107"/>
    <mergeCell ref="P107:Q107"/>
    <mergeCell ref="E108:F108"/>
    <mergeCell ref="C11:R12"/>
    <mergeCell ref="C15:H16"/>
    <mergeCell ref="C94:D96"/>
    <mergeCell ref="E94:G94"/>
    <mergeCell ref="I94:J96"/>
    <mergeCell ref="K94:M94"/>
    <mergeCell ref="E95:F95"/>
    <mergeCell ref="K95:L95"/>
  </mergeCells>
  <pageMargins left="0.7" right="0.7" top="0.75" bottom="0.75" header="0.3" footer="0.3"/>
  <pageSetup paperSize="9" scale="45" fitToHeight="0" orientation="landscape" r:id="rId1"/>
  <rowBreaks count="9" manualBreakCount="9">
    <brk id="47" max="18" man="1"/>
    <brk id="89" max="18" man="1"/>
    <brk id="118" max="18" man="1"/>
    <brk id="151" max="18" man="1"/>
    <brk id="193" max="18" man="1"/>
    <brk id="223" max="18" man="1"/>
    <brk id="239" max="18" man="1"/>
    <brk id="277" max="18" man="1"/>
    <brk id="297" max="18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SAM</vt:lpstr>
      <vt:lpstr>SAM!Área_de_impresión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2026-08-20T15:20:38Z</dcterms:created>
  <dcterms:modified xsi:type="dcterms:W3CDTF">2026-08-20T15:21:02Z</dcterms:modified>
</cp:coreProperties>
</file>