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0F773192-782D-4A8E-A8D1-D244962BDDAD}" xr6:coauthVersionLast="47" xr6:coauthVersionMax="47" xr10:uidLastSave="{00000000-0000-0000-0000-000000000000}"/>
  <bookViews>
    <workbookView xWindow="1380" yWindow="2355" windowWidth="19995" windowHeight="12285" xr2:uid="{5AE6CDED-AAF8-49EC-8062-4C811D52A742}"/>
  </bookViews>
  <sheets>
    <sheet name="SAM" sheetId="1" r:id="rId1"/>
  </sheets>
  <externalReferences>
    <externalReference r:id="rId2"/>
  </externalReferences>
  <definedNames>
    <definedName name="_xlnm._FilterDatabase" localSheetId="0" hidden="1">SAM!$P$18:$R$18</definedName>
    <definedName name="_xlnm.Print_Area" localSheetId="0">SAM!$A$1:$S$332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30" i="1" l="1"/>
  <c r="P326" i="1"/>
  <c r="K326" i="1"/>
  <c r="Q325" i="1"/>
  <c r="L325" i="1"/>
  <c r="Q324" i="1"/>
  <c r="L324" i="1"/>
  <c r="Q323" i="1"/>
  <c r="L323" i="1"/>
  <c r="L326" i="1" s="1"/>
  <c r="Q322" i="1"/>
  <c r="Q326" i="1" s="1"/>
  <c r="K322" i="1"/>
  <c r="P321" i="1"/>
  <c r="L321" i="1"/>
  <c r="Q320" i="1"/>
  <c r="L320" i="1"/>
  <c r="F320" i="1"/>
  <c r="Q319" i="1"/>
  <c r="L319" i="1"/>
  <c r="L322" i="1" s="1"/>
  <c r="G319" i="1"/>
  <c r="Q318" i="1"/>
  <c r="K318" i="1"/>
  <c r="G318" i="1"/>
  <c r="Q317" i="1"/>
  <c r="Q321" i="1" s="1"/>
  <c r="L317" i="1"/>
  <c r="G317" i="1"/>
  <c r="G320" i="1" s="1"/>
  <c r="P316" i="1"/>
  <c r="L316" i="1"/>
  <c r="Q315" i="1"/>
  <c r="L315" i="1"/>
  <c r="L318" i="1" s="1"/>
  <c r="Q314" i="1"/>
  <c r="L314" i="1"/>
  <c r="K314" i="1"/>
  <c r="Q313" i="1"/>
  <c r="L313" i="1"/>
  <c r="Q312" i="1"/>
  <c r="Q316" i="1" s="1"/>
  <c r="L312" i="1"/>
  <c r="P311" i="1"/>
  <c r="L311" i="1"/>
  <c r="F311" i="1"/>
  <c r="Q310" i="1"/>
  <c r="K310" i="1"/>
  <c r="G310" i="1"/>
  <c r="Q309" i="1"/>
  <c r="L309" i="1"/>
  <c r="G309" i="1"/>
  <c r="Q308" i="1"/>
  <c r="L308" i="1"/>
  <c r="G308" i="1"/>
  <c r="Q307" i="1"/>
  <c r="Q311" i="1" s="1"/>
  <c r="L307" i="1"/>
  <c r="L310" i="1" s="1"/>
  <c r="G307" i="1"/>
  <c r="G311" i="1" s="1"/>
  <c r="G300" i="1"/>
  <c r="H299" i="1"/>
  <c r="H298" i="1"/>
  <c r="H297" i="1"/>
  <c r="H296" i="1"/>
  <c r="H295" i="1"/>
  <c r="H300" i="1" s="1"/>
  <c r="G290" i="1"/>
  <c r="H289" i="1" s="1"/>
  <c r="H288" i="1"/>
  <c r="H287" i="1"/>
  <c r="H290" i="1" s="1"/>
  <c r="E280" i="1"/>
  <c r="J279" i="1"/>
  <c r="K278" i="1" s="1"/>
  <c r="F279" i="1"/>
  <c r="F278" i="1"/>
  <c r="K277" i="1"/>
  <c r="F277" i="1"/>
  <c r="F280" i="1" s="1"/>
  <c r="K276" i="1"/>
  <c r="E276" i="1"/>
  <c r="K275" i="1"/>
  <c r="K279" i="1" s="1"/>
  <c r="F275" i="1"/>
  <c r="J274" i="1"/>
  <c r="K273" i="1" s="1"/>
  <c r="F274" i="1"/>
  <c r="F273" i="1"/>
  <c r="F276" i="1" s="1"/>
  <c r="K272" i="1"/>
  <c r="E272" i="1"/>
  <c r="K271" i="1"/>
  <c r="F271" i="1"/>
  <c r="K270" i="1"/>
  <c r="K274" i="1" s="1"/>
  <c r="F270" i="1"/>
  <c r="J269" i="1"/>
  <c r="F269" i="1"/>
  <c r="F272" i="1" s="1"/>
  <c r="K268" i="1"/>
  <c r="E268" i="1"/>
  <c r="K267" i="1"/>
  <c r="F267" i="1"/>
  <c r="K266" i="1"/>
  <c r="F266" i="1"/>
  <c r="K265" i="1"/>
  <c r="K269" i="1" s="1"/>
  <c r="F265" i="1"/>
  <c r="F268" i="1" s="1"/>
  <c r="J264" i="1"/>
  <c r="E264" i="1"/>
  <c r="Q263" i="1"/>
  <c r="K263" i="1"/>
  <c r="F263" i="1"/>
  <c r="R262" i="1"/>
  <c r="K262" i="1"/>
  <c r="F262" i="1"/>
  <c r="R261" i="1"/>
  <c r="K261" i="1"/>
  <c r="F261" i="1"/>
  <c r="F264" i="1" s="1"/>
  <c r="R260" i="1"/>
  <c r="R263" i="1" s="1"/>
  <c r="K260" i="1"/>
  <c r="K264" i="1" s="1"/>
  <c r="E260" i="1"/>
  <c r="F257" i="1"/>
  <c r="P254" i="1"/>
  <c r="Q253" i="1" s="1"/>
  <c r="Q252" i="1"/>
  <c r="F252" i="1"/>
  <c r="Q251" i="1"/>
  <c r="G251" i="1"/>
  <c r="Q250" i="1"/>
  <c r="Q254" i="1" s="1"/>
  <c r="G250" i="1"/>
  <c r="G252" i="1" s="1"/>
  <c r="E242" i="1"/>
  <c r="F241" i="1" s="1"/>
  <c r="F240" i="1"/>
  <c r="F242" i="1" s="1"/>
  <c r="Q237" i="1"/>
  <c r="R236" i="1" s="1"/>
  <c r="R235" i="1"/>
  <c r="K235" i="1"/>
  <c r="R234" i="1"/>
  <c r="L234" i="1"/>
  <c r="E234" i="1"/>
  <c r="R233" i="1"/>
  <c r="L233" i="1"/>
  <c r="F233" i="1"/>
  <c r="R232" i="1"/>
  <c r="R237" i="1" s="1"/>
  <c r="L232" i="1"/>
  <c r="L235" i="1" s="1"/>
  <c r="F232" i="1"/>
  <c r="F234" i="1" s="1"/>
  <c r="G213" i="1"/>
  <c r="F213" i="1"/>
  <c r="G205" i="1"/>
  <c r="F205" i="1"/>
  <c r="I195" i="1"/>
  <c r="H195" i="1"/>
  <c r="G195" i="1"/>
  <c r="F195" i="1"/>
  <c r="E195" i="1"/>
  <c r="O186" i="1"/>
  <c r="N186" i="1"/>
  <c r="F185" i="1"/>
  <c r="E185" i="1"/>
  <c r="I175" i="1"/>
  <c r="H175" i="1"/>
  <c r="G175" i="1"/>
  <c r="Q172" i="1"/>
  <c r="P172" i="1"/>
  <c r="O172" i="1"/>
  <c r="F153" i="1"/>
  <c r="E153" i="1"/>
  <c r="D153" i="1"/>
  <c r="R121" i="1"/>
  <c r="Q121" i="1"/>
  <c r="P121" i="1"/>
  <c r="G115" i="1"/>
  <c r="F115" i="1"/>
  <c r="E115" i="1"/>
  <c r="G106" i="1"/>
  <c r="F106" i="1"/>
  <c r="E106" i="1"/>
  <c r="M104" i="1"/>
  <c r="L104" i="1"/>
  <c r="K104" i="1"/>
  <c r="Q86" i="1"/>
  <c r="R85" i="1" s="1"/>
  <c r="R84" i="1"/>
  <c r="F84" i="1"/>
  <c r="E84" i="1"/>
  <c r="R83" i="1"/>
  <c r="D83" i="1"/>
  <c r="R82" i="1"/>
  <c r="D82" i="1"/>
  <c r="R81" i="1"/>
  <c r="D81" i="1"/>
  <c r="R80" i="1"/>
  <c r="D80" i="1"/>
  <c r="R79" i="1"/>
  <c r="D79" i="1"/>
  <c r="R78" i="1"/>
  <c r="D78" i="1"/>
  <c r="R77" i="1"/>
  <c r="R86" i="1" s="1"/>
  <c r="D77" i="1"/>
  <c r="D84" i="1" s="1"/>
  <c r="J72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O46" i="1"/>
  <c r="P45" i="1" s="1"/>
  <c r="P44" i="1"/>
  <c r="P46" i="1" s="1"/>
  <c r="J44" i="1"/>
  <c r="K40" i="1"/>
  <c r="P39" i="1"/>
  <c r="K39" i="1"/>
  <c r="Q38" i="1"/>
  <c r="K38" i="1"/>
  <c r="Q37" i="1"/>
  <c r="K37" i="1"/>
  <c r="Q36" i="1"/>
  <c r="K36" i="1"/>
  <c r="Q35" i="1"/>
  <c r="Q39" i="1" s="1"/>
  <c r="K35" i="1"/>
  <c r="K34" i="1"/>
  <c r="K33" i="1"/>
  <c r="K32" i="1"/>
  <c r="K31" i="1"/>
  <c r="K30" i="1"/>
  <c r="K29" i="1"/>
  <c r="K28" i="1"/>
  <c r="K27" i="1"/>
  <c r="N26" i="1"/>
  <c r="K26" i="1"/>
  <c r="O25" i="1"/>
  <c r="K25" i="1"/>
  <c r="O24" i="1"/>
  <c r="K24" i="1"/>
  <c r="O23" i="1"/>
  <c r="K23" i="1"/>
  <c r="O22" i="1"/>
  <c r="K22" i="1"/>
  <c r="O21" i="1"/>
  <c r="K21" i="1"/>
  <c r="O20" i="1"/>
  <c r="K20" i="1"/>
  <c r="O19" i="1"/>
  <c r="O26" i="1" s="1"/>
  <c r="K19" i="1"/>
  <c r="L327" i="1" l="1"/>
  <c r="L328" i="1"/>
  <c r="L329" i="1"/>
  <c r="F258" i="1"/>
  <c r="F259" i="1"/>
  <c r="K70" i="1"/>
  <c r="K71" i="1"/>
  <c r="K41" i="1"/>
  <c r="K43" i="1"/>
  <c r="K42" i="1"/>
  <c r="F85" i="1"/>
  <c r="I78" i="1" s="1"/>
  <c r="E85" i="1"/>
  <c r="I77" i="1" l="1"/>
  <c r="D85" i="1"/>
  <c r="L330" i="1"/>
  <c r="F260" i="1"/>
  <c r="K72" i="1"/>
  <c r="K44" i="1"/>
</calcChain>
</file>

<file path=xl/sharedStrings.xml><?xml version="1.0" encoding="utf-8"?>
<sst xmlns="http://schemas.openxmlformats.org/spreadsheetml/2006/main" count="585" uniqueCount="231">
  <si>
    <t>La intervención tiene como objetivo contribuir a la reducción de la violencia contra las mujeres, a través de acompañamiento, visitas y fortalecimiento de habilidades para la toma de decisiones frente a hechos de violencia.</t>
  </si>
  <si>
    <r>
      <t xml:space="preserve">Figura N° 1: </t>
    </r>
    <r>
      <rPr>
        <sz val="11"/>
        <color theme="1"/>
        <rFont val="Arial"/>
        <family val="2"/>
      </rPr>
      <t>Acciones preventivas según departamento, Febrero - Agosto, 2026 (preliminar)</t>
    </r>
  </si>
  <si>
    <t>Departamento</t>
  </si>
  <si>
    <t>Total</t>
  </si>
  <si>
    <t>%</t>
  </si>
  <si>
    <t>Mes</t>
  </si>
  <si>
    <t>Amazonas</t>
  </si>
  <si>
    <t>Febrero</t>
  </si>
  <si>
    <t>Agosto</t>
  </si>
  <si>
    <t>Áncash</t>
  </si>
  <si>
    <t>Marzo</t>
  </si>
  <si>
    <t>Julio</t>
  </si>
  <si>
    <t>Apurímac</t>
  </si>
  <si>
    <t>Abril</t>
  </si>
  <si>
    <t>Junio</t>
  </si>
  <si>
    <t>Arequipa</t>
  </si>
  <si>
    <t>Mayo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</si>
  <si>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</si>
  <si>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</si>
  <si>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</si>
  <si>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</si>
  <si>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</si>
  <si>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</si>
  <si>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</si>
  <si>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</si>
  <si>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</si>
  <si>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</si>
  <si>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</si>
  <si>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</si>
  <si>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Temática Principal</t>
  </si>
  <si>
    <t>Madre de Dios</t>
  </si>
  <si>
    <t>Violencia sexual</t>
  </si>
  <si>
    <t>Moquegua</t>
  </si>
  <si>
    <t>Estrategia de Prevención de la Violencia</t>
  </si>
  <si>
    <t>Pasco</t>
  </si>
  <si>
    <t>Crecimiento y desarrollo personal / familiar</t>
  </si>
  <si>
    <t>Piura</t>
  </si>
  <si>
    <t>Otro</t>
  </si>
  <si>
    <t>Leyenda</t>
  </si>
  <si>
    <t>Intervalo</t>
  </si>
  <si>
    <t>Puno</t>
  </si>
  <si>
    <t>36 a 199 acciones</t>
  </si>
  <si>
    <t>San Martín</t>
  </si>
  <si>
    <t>200 a 363 acciones</t>
  </si>
  <si>
    <t>Tacna</t>
  </si>
  <si>
    <t>364 a 527 acciones</t>
  </si>
  <si>
    <t>Tumbes</t>
  </si>
  <si>
    <t>528 a 690 acciones</t>
  </si>
  <si>
    <t>Ucayali</t>
  </si>
  <si>
    <t>Tipo de intervención</t>
  </si>
  <si>
    <t>691 a  854 acciones</t>
  </si>
  <si>
    <t>Prevenir para Proteger</t>
  </si>
  <si>
    <t>855 a 1 018 acciones</t>
  </si>
  <si>
    <t>PPoR</t>
  </si>
  <si>
    <t>Código</t>
  </si>
  <si>
    <t>Nombre de la Acción Preventiva</t>
  </si>
  <si>
    <t>MAM-01</t>
  </si>
  <si>
    <t>Reunión de integrantes de organizaciones sociales</t>
  </si>
  <si>
    <t>MAM-04</t>
  </si>
  <si>
    <t>MAM-02</t>
  </si>
  <si>
    <t>Sesiones de fortalecimiento de capacidades a mentoras</t>
  </si>
  <si>
    <t>MAM-05</t>
  </si>
  <si>
    <t>MAM-03</t>
  </si>
  <si>
    <t>Mentoras voluntarias acreditadas</t>
  </si>
  <si>
    <t>MAM-09</t>
  </si>
  <si>
    <t>Reforzamiento a mentoras voluntarias</t>
  </si>
  <si>
    <t>MAM-10</t>
  </si>
  <si>
    <t>Acciones de difusión por mentoras</t>
  </si>
  <si>
    <t>MAM-20</t>
  </si>
  <si>
    <t>MAM-06</t>
  </si>
  <si>
    <t>Acciones de difusión por coordinadoras mentoras</t>
  </si>
  <si>
    <t>MAM-21</t>
  </si>
  <si>
    <t>MAM-07</t>
  </si>
  <si>
    <t>Acompañamiento a mujeres víctimas de violencia por mentoras</t>
  </si>
  <si>
    <t>MAM-13</t>
  </si>
  <si>
    <t>MAM-08</t>
  </si>
  <si>
    <t>Acompañamiento a mujeres víctimas de violencia por psicólogas comunitarias</t>
  </si>
  <si>
    <t>Acompañamiento individualizado para la toma de decisiones</t>
  </si>
  <si>
    <t>Fortalecimiento de la red familiar/social</t>
  </si>
  <si>
    <t>MAM-16</t>
  </si>
  <si>
    <t>MAM-11</t>
  </si>
  <si>
    <t>Acciones de difusión por psicólogas comunitarias</t>
  </si>
  <si>
    <t>MAM-12</t>
  </si>
  <si>
    <t>Asesoramiento</t>
  </si>
  <si>
    <t>MAM-17</t>
  </si>
  <si>
    <t>Acciones de difusión dirigidas a instituciones</t>
  </si>
  <si>
    <t>MAM-14</t>
  </si>
  <si>
    <t>Evaluación con mentoras para fortalecer el trabajo comunitario</t>
  </si>
  <si>
    <t>MAM-18</t>
  </si>
  <si>
    <t>Presentación pública / Rendición social de la intervención</t>
  </si>
  <si>
    <t>Fortalecimiento de capacidades a personas de la comunidad</t>
  </si>
  <si>
    <t>MAM-19</t>
  </si>
  <si>
    <t>Actividades de fortalecimiento de capacidades de prevención de la violencia sexual hacia NNA</t>
  </si>
  <si>
    <t>Otras acciones preventivas</t>
  </si>
  <si>
    <t>Conformación de la red de mentoras</t>
  </si>
  <si>
    <t>Reuniones con la red de mentoras</t>
  </si>
  <si>
    <t xml:space="preserve">Mes </t>
  </si>
  <si>
    <t>Mujer</t>
  </si>
  <si>
    <t>Hombre</t>
  </si>
  <si>
    <t>N°</t>
  </si>
  <si>
    <t xml:space="preserve">Reunión de integrantes de organizaciones sociales </t>
  </si>
  <si>
    <t xml:space="preserve">Acciones de difusión por mentoras </t>
  </si>
  <si>
    <t xml:space="preserve">Acciones de difusión por coordinadoras mentoras </t>
  </si>
  <si>
    <t xml:space="preserve">Acciones de difusión por psicólogas comunitarias </t>
  </si>
  <si>
    <t xml:space="preserve">Acciones de difusión dirigidas a instituciones </t>
  </si>
  <si>
    <t xml:space="preserve">Presentación pública / Rendición social de la intervención </t>
  </si>
  <si>
    <t xml:space="preserve">Fortalecimiento de capacidades a personas de la comunidad </t>
  </si>
  <si>
    <t xml:space="preserve">Otras acciones preventivas </t>
  </si>
  <si>
    <t>Acompañamiento</t>
  </si>
  <si>
    <t>Grupo de edad</t>
  </si>
  <si>
    <t>Básico</t>
  </si>
  <si>
    <t>Especializado</t>
  </si>
  <si>
    <t>18 a 29 años</t>
  </si>
  <si>
    <t>30 a 39 años</t>
  </si>
  <si>
    <t>40 a 49 años</t>
  </si>
  <si>
    <t>50 a 59 años</t>
  </si>
  <si>
    <t>60 años a más</t>
  </si>
  <si>
    <t xml:space="preserve">Autoidentificación étnica </t>
  </si>
  <si>
    <t>¿Cuenta con un trabajo?</t>
  </si>
  <si>
    <t>Quechua</t>
  </si>
  <si>
    <t>Sí</t>
  </si>
  <si>
    <t>Aimara</t>
  </si>
  <si>
    <t>No</t>
  </si>
  <si>
    <t>Indígena u originario de la Amazonia</t>
  </si>
  <si>
    <t>Perteneciente o parte de otro pueblo indígena u originario</t>
  </si>
  <si>
    <t>Negro, moreno, zambo, mulato, afrodescendiente o parte del pueblo afroperuano</t>
  </si>
  <si>
    <t>Blanco</t>
  </si>
  <si>
    <t>Mestizo</t>
  </si>
  <si>
    <t>No sabe/No responde</t>
  </si>
  <si>
    <r>
      <rPr>
        <b/>
        <sz val="12"/>
        <color theme="1"/>
        <rFont val="Arial Narrow"/>
        <family val="2"/>
      </rPr>
      <t>Figura N° 2</t>
    </r>
    <r>
      <rPr>
        <b/>
        <sz val="11"/>
        <color theme="1"/>
        <rFont val="Arial Narrow"/>
        <family val="2"/>
      </rPr>
      <t>: Usuarias del acompañamiento básico (MAM-07), según departamento</t>
    </r>
  </si>
  <si>
    <t>Figura N° 3: Usuarias del acompañamiento especializado (MAM-08), según departamento</t>
  </si>
  <si>
    <t>3 a 112 usuarias</t>
  </si>
  <si>
    <t>0 usuarias</t>
  </si>
  <si>
    <t>113 a 221 usuarias</t>
  </si>
  <si>
    <t>5 usuarias</t>
  </si>
  <si>
    <t>222 a 330 usuarias</t>
  </si>
  <si>
    <t>331 a 439 usuarias</t>
  </si>
  <si>
    <t>440 a 548 usuarias</t>
  </si>
  <si>
    <t>549 a 657 usuarias</t>
  </si>
  <si>
    <t>Lengua Materna</t>
  </si>
  <si>
    <t>Nivel Educativo</t>
  </si>
  <si>
    <t>Castellano</t>
  </si>
  <si>
    <t>Sin nivel</t>
  </si>
  <si>
    <t>Inicial</t>
  </si>
  <si>
    <t>Primaria incompleta</t>
  </si>
  <si>
    <t>Portugués</t>
  </si>
  <si>
    <t>Primaria completa</t>
  </si>
  <si>
    <t>Awajún / Aguaruna</t>
  </si>
  <si>
    <t>Secundaria incompleta</t>
  </si>
  <si>
    <t>Otra lengua extranjera</t>
  </si>
  <si>
    <t>Secundaria completa</t>
  </si>
  <si>
    <t>Asháninka</t>
  </si>
  <si>
    <t>Superior no Univ. Incompleta</t>
  </si>
  <si>
    <t>Shipibo - Konibo</t>
  </si>
  <si>
    <t>Superior no Univ. Completa</t>
  </si>
  <si>
    <t>Shawi / Chayahuita</t>
  </si>
  <si>
    <t>Superior Univ. Incompleta</t>
  </si>
  <si>
    <t>Matsigenka / Machiguenga</t>
  </si>
  <si>
    <t>Superior Univ. Completa</t>
  </si>
  <si>
    <t>Achuar</t>
  </si>
  <si>
    <t>Básica Especial</t>
  </si>
  <si>
    <t>Otra lengua indígena u originaria</t>
  </si>
  <si>
    <t>Maestría/Doctorado</t>
  </si>
  <si>
    <t>Lengua de señas peruanas</t>
  </si>
  <si>
    <t>No escucha/o ni habla/o</t>
  </si>
  <si>
    <t>No sabe</t>
  </si>
  <si>
    <t>Reciben algún tipo de ayuda</t>
  </si>
  <si>
    <t>Tipo de institución o parentesco</t>
  </si>
  <si>
    <t>Institución pública</t>
  </si>
  <si>
    <t>Institución privada</t>
  </si>
  <si>
    <t>Familiares/amigos</t>
  </si>
  <si>
    <t>Tipo de institución o parentesco / Tipo de ayuda</t>
  </si>
  <si>
    <t>Económica</t>
  </si>
  <si>
    <t>Emocional</t>
  </si>
  <si>
    <t>Cuidado de hijos e hijas</t>
  </si>
  <si>
    <t>Estudios</t>
  </si>
  <si>
    <t>* Una usuaria puede recibir más de un tipo de ayuda</t>
  </si>
  <si>
    <t>Situación de Violencia</t>
  </si>
  <si>
    <t>Víctima de violencia de pareja</t>
  </si>
  <si>
    <t>Víctima de violencia de expareja</t>
  </si>
  <si>
    <t>Nivel de riesgo</t>
  </si>
  <si>
    <t>Leve</t>
  </si>
  <si>
    <t>Moderado</t>
  </si>
  <si>
    <t>Tipo de violencia</t>
  </si>
  <si>
    <t>Psicológica</t>
  </si>
  <si>
    <t>Física</t>
  </si>
  <si>
    <t>Económica y Psicológica</t>
  </si>
  <si>
    <t>Económica y Física</t>
  </si>
  <si>
    <t>Psicológica y Física</t>
  </si>
  <si>
    <t>Económica, Psicológica y Física</t>
  </si>
  <si>
    <t>Vive con agresor</t>
  </si>
  <si>
    <t>Autorreporte de detección de violencia</t>
  </si>
  <si>
    <t>Niveles de depresión</t>
  </si>
  <si>
    <t>No se detecta violencia - Puntaje de 8 a 14</t>
  </si>
  <si>
    <t>Ninguno</t>
  </si>
  <si>
    <t>Sí se detecta violencia - Puntaje de 15 a 24</t>
  </si>
  <si>
    <t>Depresión leve</t>
  </si>
  <si>
    <t>Sí se detecta violencia - Puntaje mayor de 2 puntos</t>
  </si>
  <si>
    <t>Depresión moderada</t>
  </si>
  <si>
    <t>Depresión moderadamente grave</t>
  </si>
  <si>
    <t>Depresión grave</t>
  </si>
  <si>
    <t>Presunto agresor accede a vivienda</t>
  </si>
  <si>
    <t>Nota: Usuarias que no conviven con el presunto agresor.</t>
  </si>
  <si>
    <t xml:space="preserve">¿Buscó ayuda ante a un hecho de violencia?
</t>
  </si>
  <si>
    <t>Etapas</t>
  </si>
  <si>
    <t>Pre-Contemplación</t>
  </si>
  <si>
    <t>Contemplación</t>
  </si>
  <si>
    <t>Acción</t>
  </si>
  <si>
    <t>Mantenimiento/Seguimiento</t>
  </si>
  <si>
    <t>Nivel de autonomía personal</t>
  </si>
  <si>
    <t>Sentido de control positivo</t>
  </si>
  <si>
    <t>Bajo</t>
  </si>
  <si>
    <t>Medio</t>
  </si>
  <si>
    <t>Alto</t>
  </si>
  <si>
    <t>Nivel de autoestima</t>
  </si>
  <si>
    <t>Nivel de toma de decisiones</t>
  </si>
  <si>
    <t>Si mismo</t>
  </si>
  <si>
    <t>Baja o Incipiente capacidad</t>
  </si>
  <si>
    <t>Sentido de control negativo</t>
  </si>
  <si>
    <t>Medio Bajo</t>
  </si>
  <si>
    <t>Medio o Capacidad en proceso</t>
  </si>
  <si>
    <t>Medio Alto</t>
  </si>
  <si>
    <t>Alto o Capacidad suficiente para tomar decisiones</t>
  </si>
  <si>
    <t>Deseo de control</t>
  </si>
  <si>
    <t>Social</t>
  </si>
  <si>
    <t>Agente de control interno</t>
  </si>
  <si>
    <t>Familiar</t>
  </si>
  <si>
    <t>Agente de control externo</t>
  </si>
  <si>
    <t>Autoestima total</t>
  </si>
  <si>
    <t>Sentido de control general</t>
  </si>
  <si>
    <r>
      <t xml:space="preserve">Fuente: </t>
    </r>
    <r>
      <rPr>
        <sz val="12"/>
        <color theme="1"/>
        <rFont val="Arial"/>
        <family val="2"/>
      </rPr>
      <t>Registro del Servicio de Acompañamiento a Mujeres / SGIC / UPPM / Warmi Ñan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</si>
</sst>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i/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b/>
      <sz val="12"/>
      <color theme="0"/>
      <name val="Arial Narrow"/>
      <family val="2"/>
    </font>
    <font>
      <b/>
      <sz val="10"/>
      <color rgb="FFFFFFFF"/>
      <name val="Arial"/>
      <family val="2"/>
    </font>
    <font>
      <sz val="11"/>
      <color rgb="FF000000"/>
      <name val="Arial Narrow"/>
      <family val="2"/>
    </font>
    <font>
      <sz val="12"/>
      <color theme="1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rgb="FFFFFFFF"/>
      <name val="Arial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  <font>
      <sz val="9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ptos Narrow"/>
      <family val="2"/>
      <scheme val="minor"/>
    </font>
    <font>
      <b/>
      <sz val="12"/>
      <color rgb="FF000000"/>
      <name val="Arial Narrow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9"/>
      <color theme="1"/>
      <name val="Arial"/>
      <family val="2"/>
    </font>
    <font>
      <b/>
      <sz val="9"/>
      <color theme="0"/>
      <name val="Arial Narrow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757171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otted">
        <color indexed="64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otted">
        <color indexed="64"/>
      </right>
      <top/>
      <bottom style="dashed">
        <color auto="1"/>
      </bottom>
      <diagonal/>
    </border>
    <border>
      <left/>
      <right/>
      <top/>
      <bottom style="hair">
        <color theme="1" tint="0.24994659260841701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/>
      <right/>
      <top style="hair">
        <color theme="2" tint="-0.499984740745262"/>
      </top>
      <bottom style="hair">
        <color theme="2" tint="-0.499984740745262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theme="3"/>
      </left>
      <right/>
      <top style="hair">
        <color theme="3"/>
      </top>
      <bottom/>
      <diagonal/>
    </border>
    <border>
      <left style="hair">
        <color theme="3"/>
      </left>
      <right/>
      <top/>
      <bottom style="hair">
        <color theme="1" tint="0.24994659260841701"/>
      </bottom>
      <diagonal/>
    </border>
    <border>
      <left style="hair">
        <color theme="3"/>
      </left>
      <right/>
      <top/>
      <bottom/>
      <diagonal/>
    </border>
    <border>
      <left style="hair">
        <color theme="3"/>
      </left>
      <right/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3"/>
      </left>
      <right/>
      <top/>
      <bottom style="hair">
        <color theme="3"/>
      </bottom>
      <diagonal/>
    </border>
    <border>
      <left/>
      <right/>
      <top style="hair">
        <color theme="3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21" fillId="0" borderId="0"/>
    <xf numFmtId="9" fontId="21" fillId="0" borderId="0" applyFont="0" applyFill="0" applyBorder="0" applyAlignment="0" applyProtection="0"/>
    <xf numFmtId="0" fontId="33" fillId="0" borderId="0" applyBorder="0"/>
    <xf numFmtId="0" fontId="34" fillId="0" borderId="0"/>
  </cellStyleXfs>
  <cellXfs count="129">
    <xf numFmtId="0" fontId="0" fillId="0" borderId="0" xfId="0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2" fillId="0" borderId="0" xfId="0" applyFont="1"/>
    <xf numFmtId="0" fontId="1" fillId="0" borderId="0" xfId="2"/>
    <xf numFmtId="0" fontId="7" fillId="0" borderId="0" xfId="0" applyFont="1"/>
    <xf numFmtId="0" fontId="8" fillId="3" borderId="0" xfId="2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2" fillId="0" borderId="0" xfId="2" applyFont="1"/>
    <xf numFmtId="0" fontId="10" fillId="0" borderId="7" xfId="0" applyFont="1" applyBorder="1" applyAlignment="1">
      <alignment vertical="center"/>
    </xf>
    <xf numFmtId="3" fontId="11" fillId="0" borderId="7" xfId="0" applyNumberFormat="1" applyFont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3" fontId="13" fillId="7" borderId="8" xfId="1" applyNumberFormat="1" applyFont="1" applyFill="1" applyBorder="1" applyAlignment="1">
      <alignment horizontal="center" vertical="center"/>
    </xf>
    <xf numFmtId="164" fontId="13" fillId="8" borderId="8" xfId="1" applyNumberFormat="1" applyFont="1" applyFill="1" applyBorder="1" applyAlignment="1">
      <alignment horizontal="center" vertical="center"/>
    </xf>
    <xf numFmtId="0" fontId="7" fillId="0" borderId="0" xfId="2" applyFont="1"/>
    <xf numFmtId="0" fontId="14" fillId="0" borderId="0" xfId="2" applyFont="1" applyAlignment="1">
      <alignment horizontal="center" vertical="center"/>
    </xf>
    <xf numFmtId="0" fontId="8" fillId="6" borderId="0" xfId="0" applyFont="1" applyFill="1" applyAlignment="1">
      <alignment horizontal="centerContinuous" vertical="center"/>
    </xf>
    <xf numFmtId="0" fontId="15" fillId="5" borderId="0" xfId="0" applyFont="1" applyFill="1" applyAlignment="1">
      <alignment horizontal="center" vertical="center"/>
    </xf>
    <xf numFmtId="0" fontId="16" fillId="9" borderId="9" xfId="2" applyFont="1" applyFill="1" applyBorder="1" applyAlignment="1">
      <alignment horizontal="center" vertical="center"/>
    </xf>
    <xf numFmtId="0" fontId="16" fillId="9" borderId="10" xfId="2" applyFont="1" applyFill="1" applyBorder="1" applyAlignment="1">
      <alignment horizontal="centerContinuous" vertical="center"/>
    </xf>
    <xf numFmtId="0" fontId="16" fillId="9" borderId="11" xfId="2" applyFont="1" applyFill="1" applyBorder="1" applyAlignment="1">
      <alignment horizontal="centerContinuous" vertical="center"/>
    </xf>
    <xf numFmtId="0" fontId="12" fillId="5" borderId="8" xfId="0" applyFont="1" applyFill="1" applyBorder="1" applyAlignment="1">
      <alignment horizontal="centerContinuous" vertical="center"/>
    </xf>
    <xf numFmtId="0" fontId="7" fillId="10" borderId="0" xfId="3" applyFont="1" applyFill="1"/>
    <xf numFmtId="3" fontId="7" fillId="0" borderId="10" xfId="2" applyNumberFormat="1" applyFont="1" applyBorder="1" applyAlignment="1">
      <alignment horizontal="left" vertical="center"/>
    </xf>
    <xf numFmtId="3" fontId="7" fillId="0" borderId="11" xfId="2" applyNumberFormat="1" applyFont="1" applyBorder="1" applyAlignment="1">
      <alignment horizontal="left" vertical="center"/>
    </xf>
    <xf numFmtId="0" fontId="7" fillId="11" borderId="0" xfId="3" applyFont="1" applyFill="1"/>
    <xf numFmtId="3" fontId="7" fillId="0" borderId="9" xfId="2" applyNumberFormat="1" applyFont="1" applyBorder="1" applyAlignment="1">
      <alignment horizontal="left" vertical="center"/>
    </xf>
    <xf numFmtId="0" fontId="7" fillId="12" borderId="0" xfId="3" applyFont="1" applyFill="1"/>
    <xf numFmtId="0" fontId="7" fillId="13" borderId="0" xfId="3" applyFont="1" applyFill="1"/>
    <xf numFmtId="0" fontId="7" fillId="14" borderId="0" xfId="3" applyFont="1" applyFill="1"/>
    <xf numFmtId="0" fontId="7" fillId="15" borderId="0" xfId="3" applyFont="1" applyFill="1"/>
    <xf numFmtId="0" fontId="12" fillId="0" borderId="0" xfId="0" applyFont="1" applyAlignment="1">
      <alignment horizontal="center" vertical="center"/>
    </xf>
    <xf numFmtId="3" fontId="13" fillId="0" borderId="0" xfId="1" applyNumberFormat="1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horizontal="center" vertical="center"/>
    </xf>
    <xf numFmtId="3" fontId="7" fillId="0" borderId="0" xfId="2" applyNumberFormat="1" applyFont="1" applyAlignment="1">
      <alignment horizontal="left" vertical="center"/>
    </xf>
    <xf numFmtId="0" fontId="18" fillId="6" borderId="0" xfId="0" applyFont="1" applyFill="1" applyAlignment="1">
      <alignment horizontal="centerContinuous" vertical="center"/>
    </xf>
    <xf numFmtId="0" fontId="19" fillId="0" borderId="7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1" fillId="16" borderId="0" xfId="4" applyFill="1" applyAlignment="1">
      <alignment vertical="center"/>
    </xf>
    <xf numFmtId="0" fontId="15" fillId="4" borderId="0" xfId="0" applyFont="1" applyFill="1" applyAlignment="1">
      <alignment horizontal="center" vertical="center"/>
    </xf>
    <xf numFmtId="0" fontId="22" fillId="17" borderId="13" xfId="0" applyFont="1" applyFill="1" applyBorder="1" applyAlignment="1">
      <alignment horizontal="center" vertical="center"/>
    </xf>
    <xf numFmtId="0" fontId="22" fillId="17" borderId="14" xfId="0" applyFont="1" applyFill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0" fontId="23" fillId="18" borderId="13" xfId="0" applyFont="1" applyFill="1" applyBorder="1" applyAlignment="1">
      <alignment horizontal="center" vertical="center"/>
    </xf>
    <xf numFmtId="164" fontId="24" fillId="0" borderId="15" xfId="5" applyNumberFormat="1" applyFont="1" applyFill="1" applyBorder="1" applyAlignment="1">
      <alignment horizontal="center" vertical="center"/>
    </xf>
    <xf numFmtId="0" fontId="23" fillId="18" borderId="14" xfId="0" applyFont="1" applyFill="1" applyBorder="1" applyAlignment="1">
      <alignment horizontal="center" vertical="center"/>
    </xf>
    <xf numFmtId="0" fontId="21" fillId="2" borderId="0" xfId="4" applyFill="1" applyAlignment="1">
      <alignment horizontal="center" vertical="center"/>
    </xf>
    <xf numFmtId="3" fontId="13" fillId="8" borderId="8" xfId="1" applyNumberFormat="1" applyFont="1" applyFill="1" applyBorder="1" applyAlignment="1">
      <alignment horizontal="center" vertical="center"/>
    </xf>
    <xf numFmtId="0" fontId="24" fillId="19" borderId="15" xfId="4" applyFont="1" applyFill="1" applyBorder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8" fillId="6" borderId="0" xfId="0" applyFont="1" applyFill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0" xfId="0" applyFont="1"/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0" fillId="0" borderId="0" xfId="0" applyAlignment="1">
      <alignment horizontal="centerContinuous"/>
    </xf>
    <xf numFmtId="0" fontId="8" fillId="6" borderId="20" xfId="4" applyFont="1" applyFill="1" applyBorder="1" applyAlignment="1">
      <alignment horizontal="center" vertical="center" wrapText="1"/>
    </xf>
    <xf numFmtId="0" fontId="8" fillId="6" borderId="21" xfId="4" applyFont="1" applyFill="1" applyBorder="1" applyAlignment="1">
      <alignment horizontal="center" vertical="center" wrapText="1"/>
    </xf>
    <xf numFmtId="0" fontId="32" fillId="0" borderId="7" xfId="0" applyFont="1" applyBorder="1" applyAlignment="1">
      <alignment vertical="center"/>
    </xf>
    <xf numFmtId="0" fontId="16" fillId="9" borderId="9" xfId="6" applyFont="1" applyFill="1" applyBorder="1" applyAlignment="1">
      <alignment horizontal="center" vertical="center"/>
    </xf>
    <xf numFmtId="0" fontId="16" fillId="9" borderId="10" xfId="6" applyFont="1" applyFill="1" applyBorder="1" applyAlignment="1">
      <alignment horizontal="centerContinuous" vertical="center"/>
    </xf>
    <xf numFmtId="0" fontId="16" fillId="9" borderId="11" xfId="6" applyFont="1" applyFill="1" applyBorder="1" applyAlignment="1">
      <alignment horizontal="centerContinuous" vertical="center"/>
    </xf>
    <xf numFmtId="0" fontId="7" fillId="10" borderId="0" xfId="7" applyFont="1" applyFill="1"/>
    <xf numFmtId="3" fontId="7" fillId="0" borderId="10" xfId="6" applyNumberFormat="1" applyFont="1" applyBorder="1" applyAlignment="1">
      <alignment horizontal="left" vertical="center"/>
    </xf>
    <xf numFmtId="3" fontId="7" fillId="0" borderId="11" xfId="6" applyNumberFormat="1" applyFont="1" applyBorder="1" applyAlignment="1">
      <alignment horizontal="left" vertical="center"/>
    </xf>
    <xf numFmtId="3" fontId="7" fillId="0" borderId="22" xfId="6" applyNumberFormat="1" applyFont="1" applyBorder="1" applyAlignment="1">
      <alignment horizontal="left" vertical="center"/>
    </xf>
    <xf numFmtId="0" fontId="7" fillId="11" borderId="0" xfId="7" applyFont="1" applyFill="1"/>
    <xf numFmtId="0" fontId="7" fillId="15" borderId="0" xfId="7" applyFont="1" applyFill="1"/>
    <xf numFmtId="3" fontId="7" fillId="0" borderId="10" xfId="6" applyNumberFormat="1" applyFont="1" applyBorder="1" applyAlignment="1">
      <alignment vertical="center"/>
    </xf>
    <xf numFmtId="3" fontId="7" fillId="0" borderId="11" xfId="6" applyNumberFormat="1" applyFont="1" applyBorder="1" applyAlignment="1">
      <alignment vertical="center"/>
    </xf>
    <xf numFmtId="0" fontId="7" fillId="12" borderId="0" xfId="7" applyFont="1" applyFill="1"/>
    <xf numFmtId="0" fontId="7" fillId="13" borderId="0" xfId="7" applyFont="1" applyFill="1"/>
    <xf numFmtId="0" fontId="7" fillId="14" borderId="0" xfId="7" applyFont="1" applyFill="1"/>
    <xf numFmtId="0" fontId="32" fillId="0" borderId="0" xfId="0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22" fillId="4" borderId="23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35" fillId="0" borderId="0" xfId="0" applyFont="1" applyAlignment="1">
      <alignment horizontal="left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36" fillId="6" borderId="25" xfId="0" applyFont="1" applyFill="1" applyBorder="1" applyAlignment="1">
      <alignment horizontal="center" vertical="center" wrapText="1"/>
    </xf>
    <xf numFmtId="0" fontId="36" fillId="6" borderId="0" xfId="0" applyFont="1" applyFill="1" applyAlignment="1">
      <alignment horizontal="center" vertical="center" wrapText="1"/>
    </xf>
    <xf numFmtId="0" fontId="37" fillId="0" borderId="0" xfId="0" applyFont="1" applyAlignment="1">
      <alignment vertical="center"/>
    </xf>
    <xf numFmtId="3" fontId="0" fillId="0" borderId="0" xfId="0" applyNumberFormat="1"/>
    <xf numFmtId="0" fontId="12" fillId="0" borderId="0" xfId="0" applyFont="1" applyAlignment="1">
      <alignment horizontal="left" vertical="center"/>
    </xf>
    <xf numFmtId="0" fontId="8" fillId="6" borderId="7" xfId="0" applyFont="1" applyFill="1" applyBorder="1" applyAlignment="1">
      <alignment horizontal="centerContinuous" vertic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left" vertical="center" wrapText="1"/>
    </xf>
    <xf numFmtId="0" fontId="8" fillId="6" borderId="0" xfId="0" applyFont="1" applyFill="1" applyAlignment="1">
      <alignment horizontal="centerContinuous" vertical="center" wrapText="1"/>
    </xf>
    <xf numFmtId="0" fontId="0" fillId="0" borderId="0" xfId="0" applyAlignment="1">
      <alignment vertical="top"/>
    </xf>
    <xf numFmtId="0" fontId="8" fillId="6" borderId="0" xfId="0" applyFont="1" applyFill="1" applyAlignment="1">
      <alignment horizontal="centerContinuous" vertical="top" wrapText="1"/>
    </xf>
    <xf numFmtId="0" fontId="12" fillId="20" borderId="26" xfId="0" applyFont="1" applyFill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/>
    </xf>
    <xf numFmtId="0" fontId="12" fillId="20" borderId="28" xfId="0" applyFont="1" applyFill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2" fillId="20" borderId="30" xfId="0" applyFont="1" applyFill="1" applyBorder="1" applyAlignment="1">
      <alignment horizontal="left" vertical="center" wrapText="1"/>
    </xf>
    <xf numFmtId="0" fontId="12" fillId="20" borderId="31" xfId="0" applyFont="1" applyFill="1" applyBorder="1" applyAlignment="1">
      <alignment horizontal="center" vertical="center" wrapText="1"/>
    </xf>
    <xf numFmtId="0" fontId="12" fillId="20" borderId="0" xfId="0" applyFont="1" applyFill="1" applyAlignment="1">
      <alignment horizontal="center" vertical="center" wrapText="1"/>
    </xf>
    <xf numFmtId="0" fontId="14" fillId="0" borderId="0" xfId="0" applyFont="1"/>
    <xf numFmtId="0" fontId="38" fillId="0" borderId="0" xfId="0" applyFont="1"/>
  </cellXfs>
  <cellStyles count="8">
    <cellStyle name="Normal" xfId="0" builtinId="0"/>
    <cellStyle name="Normal 2" xfId="7" xr:uid="{18CC3BA9-C9D8-4514-92BD-1CC6AF59B9D1}"/>
    <cellStyle name="Normal 2 2 2 2" xfId="6" xr:uid="{98EE2B6A-E6C5-491C-8F22-93A8E680F00E}"/>
    <cellStyle name="Normal 2 2 3" xfId="2" xr:uid="{D3CA9267-D82F-46AC-9008-440C6B691A12}"/>
    <cellStyle name="Normal 2 3" xfId="4" xr:uid="{7EDE9C31-9FEC-4CE3-ABD9-EA113FC90E97}"/>
    <cellStyle name="Normal 2 4" xfId="3" xr:uid="{21ADC229-A685-4C47-A845-4FB0331EAC75}"/>
    <cellStyle name="Porcentaje" xfId="1" builtinId="5"/>
    <cellStyle name="Porcentaje 2 2" xfId="5" xr:uid="{5416F07D-FAD7-45B3-B4EE-AEDD5E9436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5: </a:t>
            </a:r>
            <a:r>
              <a:rPr lang="es-PE" sz="11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Tipo de ayuda que reciben las usuarias,</a:t>
            </a:r>
            <a:r>
              <a:rPr lang="es-PE" sz="11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según el tipo de institución/parentesco</a:t>
            </a:r>
            <a:endParaRPr lang="es-PE" sz="1200" b="1" cap="none" spc="0" baseline="0">
              <a:ln>
                <a:noFill/>
              </a:ln>
              <a:solidFill>
                <a:schemeClr val="tx1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6263875861548585"/>
          <c:y val="8.0067701774685904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5089161607513085E-2"/>
          <c:y val="0.25656038195511954"/>
          <c:w val="0.96982167678497389"/>
          <c:h val="0.3830079803672307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SAM!$C$192</c:f>
              <c:strCache>
                <c:ptCount val="1"/>
                <c:pt idx="0">
                  <c:v>Institución pública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(SAM!$D$190,SAM!$E$190:$I$190)</c15:sqref>
                  </c15:fullRef>
                </c:ext>
              </c:extLst>
              <c:f>SAM!$E$190:$I$190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 e hijas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(SAM!$D$192,SAM!$E$192:$I$192)</c15:sqref>
                  </c15:fullRef>
                </c:ext>
              </c:extLst>
              <c:f>SAM!$E$192:$I$192</c:f>
              <c:numCache>
                <c:formatCode>#,##0</c:formatCode>
                <c:ptCount val="5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9-4B1F-9F71-DE93DB61F4EA}"/>
            </c:ext>
          </c:extLst>
        </c:ser>
        <c:ser>
          <c:idx val="2"/>
          <c:order val="2"/>
          <c:tx>
            <c:strRef>
              <c:f>SAM!$C$193</c:f>
              <c:strCache>
                <c:ptCount val="1"/>
                <c:pt idx="0">
                  <c:v>Institución privada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(SAM!$D$190,SAM!$E$190:$I$190)</c15:sqref>
                  </c15:fullRef>
                </c:ext>
              </c:extLst>
              <c:f>SAM!$E$190:$I$190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 e hijas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(SAM!$D$193,SAM!$E$193:$I$193)</c15:sqref>
                  </c15:fullRef>
                </c:ext>
              </c:extLst>
              <c:f>SAM!$E$193:$I$193</c:f>
              <c:numCache>
                <c:formatCode>#,##0</c:formatCode>
                <c:ptCount val="5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79-4B1F-9F71-DE93DB61F4EA}"/>
            </c:ext>
          </c:extLst>
        </c:ser>
        <c:ser>
          <c:idx val="3"/>
          <c:order val="3"/>
          <c:tx>
            <c:strRef>
              <c:f>SAM!$C$194</c:f>
              <c:strCache>
                <c:ptCount val="1"/>
                <c:pt idx="0">
                  <c:v>Familiares/amigos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(SAM!$D$190,SAM!$E$190:$I$190)</c15:sqref>
                  </c15:fullRef>
                </c:ext>
              </c:extLst>
              <c:f>SAM!$E$190:$I$190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 e hijas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(SAM!$D$194,SAM!$E$194:$I$194)</c15:sqref>
                  </c15:fullRef>
                </c:ext>
              </c:extLst>
              <c:f>SAM!$E$194:$I$194</c:f>
              <c:numCache>
                <c:formatCode>#,##0</c:formatCode>
                <c:ptCount val="5"/>
                <c:pt idx="0">
                  <c:v>658</c:v>
                </c:pt>
                <c:pt idx="1">
                  <c:v>1698</c:v>
                </c:pt>
                <c:pt idx="2">
                  <c:v>547</c:v>
                </c:pt>
                <c:pt idx="3">
                  <c:v>50</c:v>
                </c:pt>
                <c:pt idx="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79-4B1F-9F71-DE93DB61F4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92227968"/>
        <c:axId val="3922342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SAM!$C$191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PE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(SAM!$D$190,SAM!$E$190:$I$190)</c15:sqref>
                        </c15:fullRef>
                        <c15:formulaRef>
                          <c15:sqref>SAM!$E$190:$I$190</c15:sqref>
                        </c15:formulaRef>
                      </c:ext>
                    </c:extLst>
                    <c:strCache>
                      <c:ptCount val="5"/>
                      <c:pt idx="0">
                        <c:v>Económica</c:v>
                      </c:pt>
                      <c:pt idx="1">
                        <c:v>Emocional</c:v>
                      </c:pt>
                      <c:pt idx="2">
                        <c:v>Cuidado de hijos e hijas</c:v>
                      </c:pt>
                      <c:pt idx="3">
                        <c:v>Estudios</c:v>
                      </c:pt>
                      <c:pt idx="4">
                        <c:v>Otro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(SAM!$D$191,SAM!$E$191:$I$191)</c15:sqref>
                        </c15:fullRef>
                        <c15:formulaRef>
                          <c15:sqref>SAM!$E$191:$I$191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3279-4B1F-9F71-DE93DB61F4EA}"/>
                  </c:ext>
                </c:extLst>
              </c15:ser>
            </c15:filteredBarSeries>
          </c:ext>
        </c:extLst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54295540451575652"/>
          <c:h val="8.8194392959276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6</a:t>
            </a: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: 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Usuarias por tipo de acompañamiento, según situación de violencia </a:t>
            </a: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Acompañamiento Básico</c:v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SAM!$C$203:$C$204</c:f>
              <c:strCache>
                <c:ptCount val="2"/>
                <c:pt idx="0">
                  <c:v>Víctima de violencia de pareja</c:v>
                </c:pt>
                <c:pt idx="1">
                  <c:v>Víctima de violencia de expareja</c:v>
                </c:pt>
              </c:strCache>
            </c:strRef>
          </c:cat>
          <c:val>
            <c:numRef>
              <c:f>SAM!$F$203:$F$204</c:f>
              <c:numCache>
                <c:formatCode>#,##0</c:formatCode>
                <c:ptCount val="2"/>
                <c:pt idx="0">
                  <c:v>1376</c:v>
                </c:pt>
                <c:pt idx="1">
                  <c:v>2121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E-4314-8DB3-5FC329602193}"/>
            </c:ext>
          </c:extLst>
        </c:ser>
        <c:ser>
          <c:idx val="1"/>
          <c:order val="1"/>
          <c:tx>
            <c:v>Acompañamiento Especializado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SAM!$C$203:$C$204</c:f>
              <c:strCache>
                <c:ptCount val="2"/>
                <c:pt idx="0">
                  <c:v>Víctima de violencia de pareja</c:v>
                </c:pt>
                <c:pt idx="1">
                  <c:v>Víctima de violencia de expareja</c:v>
                </c:pt>
              </c:strCache>
            </c:strRef>
          </c:cat>
          <c:val>
            <c:numRef>
              <c:f>SAM!$G$203:$G$204</c:f>
              <c:numCache>
                <c:formatCode>#,##0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0E-4314-8DB3-5FC3296021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392227968"/>
        <c:axId val="392234240"/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7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: Usuarias por tipo de acompañamiento, según nivel de riesgo</a:t>
            </a: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Acompañamiento Básico</c:v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SAM!$C$211:$C$212</c:f>
              <c:strCache>
                <c:ptCount val="2"/>
                <c:pt idx="0">
                  <c:v>Leve</c:v>
                </c:pt>
                <c:pt idx="1">
                  <c:v>Moderado</c:v>
                </c:pt>
              </c:strCache>
            </c:strRef>
          </c:cat>
          <c:val>
            <c:numRef>
              <c:f>SAM!$F$211:$F$212</c:f>
              <c:numCache>
                <c:formatCode>#,##0</c:formatCode>
                <c:ptCount val="2"/>
                <c:pt idx="0">
                  <c:v>766</c:v>
                </c:pt>
                <c:pt idx="1">
                  <c:v>2731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2-4A99-AAAE-F5B9E3A0BDD7}"/>
            </c:ext>
          </c:extLst>
        </c:ser>
        <c:ser>
          <c:idx val="1"/>
          <c:order val="1"/>
          <c:tx>
            <c:v>Acompañamiento Especializado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SAM!$C$211:$C$212</c:f>
              <c:strCache>
                <c:ptCount val="2"/>
                <c:pt idx="0">
                  <c:v>Leve</c:v>
                </c:pt>
                <c:pt idx="1">
                  <c:v>Moderado</c:v>
                </c:pt>
              </c:strCache>
            </c:strRef>
          </c:cat>
          <c:val>
            <c:numRef>
              <c:f>SAM!$G$211:$G$212</c:f>
              <c:numCache>
                <c:formatCode>#,##0</c:formatCode>
                <c:ptCount val="2"/>
                <c:pt idx="0">
                  <c:v>4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62-4A99-AAAE-F5B9E3A0BD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392227968"/>
        <c:axId val="392234240"/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8:  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Usuarias por tipo de acompañamiento, según tipo de violencia</a:t>
            </a: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>
                <a:solidFill>
                  <a:schemeClr val="tx1"/>
                </a:solidFill>
                <a:effectLst/>
                <a:latin typeface="Arial Narrow" panose="020B0606020202030204" pitchFamily="34" charset="0"/>
              </a:defRPr>
            </a:pP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Acompañamiento Básico</c:v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SAM!$C$219:$C$225</c:f>
              <c:strCache>
                <c:ptCount val="7"/>
                <c:pt idx="0">
                  <c:v>Económica</c:v>
                </c:pt>
                <c:pt idx="1">
                  <c:v>Psicológica</c:v>
                </c:pt>
                <c:pt idx="2">
                  <c:v>Física</c:v>
                </c:pt>
                <c:pt idx="3">
                  <c:v>Económica y Psicológica</c:v>
                </c:pt>
                <c:pt idx="4">
                  <c:v>Económica y Física</c:v>
                </c:pt>
                <c:pt idx="5">
                  <c:v>Psicológica y Física</c:v>
                </c:pt>
                <c:pt idx="6">
                  <c:v>Económica, Psicológica y Física</c:v>
                </c:pt>
              </c:strCache>
            </c:strRef>
          </c:cat>
          <c:val>
            <c:numRef>
              <c:f>SAM!$F$219:$F$225</c:f>
              <c:numCache>
                <c:formatCode>#,##0</c:formatCode>
                <c:ptCount val="7"/>
                <c:pt idx="0">
                  <c:v>16</c:v>
                </c:pt>
                <c:pt idx="1">
                  <c:v>1839</c:v>
                </c:pt>
                <c:pt idx="2">
                  <c:v>184</c:v>
                </c:pt>
                <c:pt idx="3">
                  <c:v>98</c:v>
                </c:pt>
                <c:pt idx="4">
                  <c:v>3</c:v>
                </c:pt>
                <c:pt idx="5">
                  <c:v>1244</c:v>
                </c:pt>
                <c:pt idx="6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D-4F8E-95CE-1BA3C8FEF004}"/>
            </c:ext>
          </c:extLst>
        </c:ser>
        <c:ser>
          <c:idx val="1"/>
          <c:order val="1"/>
          <c:tx>
            <c:v>Acompañamiento Especializado</c:v>
          </c:tx>
          <c:spPr>
            <a:solidFill>
              <a:srgbClr val="FF00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SAM!$C$219:$C$225</c:f>
              <c:strCache>
                <c:ptCount val="7"/>
                <c:pt idx="0">
                  <c:v>Económica</c:v>
                </c:pt>
                <c:pt idx="1">
                  <c:v>Psicológica</c:v>
                </c:pt>
                <c:pt idx="2">
                  <c:v>Física</c:v>
                </c:pt>
                <c:pt idx="3">
                  <c:v>Económica y Psicológica</c:v>
                </c:pt>
                <c:pt idx="4">
                  <c:v>Económica y Física</c:v>
                </c:pt>
                <c:pt idx="5">
                  <c:v>Psicológica y Física</c:v>
                </c:pt>
                <c:pt idx="6">
                  <c:v>Económica, Psicológica y Física</c:v>
                </c:pt>
              </c:strCache>
            </c:strRef>
          </c:cat>
          <c:val>
            <c:numRef>
              <c:f>SAM!$G$219:$G$225</c:f>
              <c:numCache>
                <c:formatCode>#,##0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5D-4F8E-95CE-1BA3C8FEF0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392227968"/>
        <c:axId val="392234240"/>
      </c:barChart>
      <c:catAx>
        <c:axId val="39222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bg1">
                <a:lumMod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34240"/>
        <c:crosses val="autoZero"/>
        <c:auto val="1"/>
        <c:lblAlgn val="ctr"/>
        <c:lblOffset val="100"/>
        <c:noMultiLvlLbl val="0"/>
      </c:catAx>
      <c:valAx>
        <c:axId val="39223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222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solidFill>
        <a:schemeClr val="bg1">
          <a:lumMod val="85000"/>
        </a:schemeClr>
      </a:solidFill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300" b="1" i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rPr>
              <a:t>Gráfico N° 3: Personas informadas en las acciones preventivas según sexo (Porcentaje)</a:t>
            </a:r>
            <a:endParaRPr lang="es-PE" sz="1300">
              <a:solidFill>
                <a:sysClr val="windowText" lastClr="000000"/>
              </a:solidFill>
              <a:effectLst/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215343266392782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5347870590339303"/>
          <c:y val="0.24316889301725159"/>
          <c:w val="0.39051903131742199"/>
          <c:h val="0.63695521301178992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5F36-4D23-99B5-0144B861DFAC}"/>
              </c:ext>
            </c:extLst>
          </c:dPt>
          <c:dPt>
            <c:idx val="1"/>
            <c:bubble3D val="0"/>
            <c:explosion val="1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5F36-4D23-99B5-0144B861DFAC}"/>
              </c:ext>
            </c:extLst>
          </c:dPt>
          <c:dLbls>
            <c:dLbl>
              <c:idx val="0"/>
              <c:layout>
                <c:manualLayout>
                  <c:x val="0.15864422710218265"/>
                  <c:y val="-7.0157532659671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36-4D23-99B5-0144B861DFAC}"/>
                </c:ext>
              </c:extLst>
            </c:dLbl>
            <c:dLbl>
              <c:idx val="1"/>
              <c:layout>
                <c:manualLayout>
                  <c:x val="-8.1701578976275599E-2"/>
                  <c:y val="-3.85150078988941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36-4D23-99B5-0144B861DFAC}"/>
                </c:ext>
              </c:extLst>
            </c:dLbl>
            <c:numFmt formatCode="0.0%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SAM!$H$77:$H$78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SAM!$I$77:$I$78</c:f>
              <c:numCache>
                <c:formatCode>0.0%</c:formatCode>
                <c:ptCount val="2"/>
                <c:pt idx="0">
                  <c:v>0.87749667110519303</c:v>
                </c:pt>
                <c:pt idx="1">
                  <c:v>0.12250332889480692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36-4D23-99B5-0144B861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PE" sz="1200" b="1" i="0" u="none" strike="noStrike" kern="1200" cap="none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N°1: Acciones Preventivas según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PE" sz="1200" b="1" i="0" u="none" strike="noStrike" kern="1200" cap="none" spc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SAM!$R$18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SAM!$Q$19:$Q$25</c:f>
              <c:strCache>
                <c:ptCount val="7"/>
                <c:pt idx="0">
                  <c:v>Agosto</c:v>
                </c:pt>
                <c:pt idx="1">
                  <c:v>Julio</c:v>
                </c:pt>
                <c:pt idx="2">
                  <c:v>Junio</c:v>
                </c:pt>
                <c:pt idx="3">
                  <c:v>Mayo</c:v>
                </c:pt>
                <c:pt idx="4">
                  <c:v>Abril</c:v>
                </c:pt>
                <c:pt idx="5">
                  <c:v>Marzo</c:v>
                </c:pt>
                <c:pt idx="6">
                  <c:v>Febrero</c:v>
                </c:pt>
              </c:strCache>
            </c:strRef>
          </c:cat>
          <c:val>
            <c:numRef>
              <c:f>SAM!$R$19:$R$25</c:f>
              <c:numCache>
                <c:formatCode>General</c:formatCode>
                <c:ptCount val="7"/>
                <c:pt idx="0">
                  <c:v>675</c:v>
                </c:pt>
                <c:pt idx="1">
                  <c:v>598</c:v>
                </c:pt>
                <c:pt idx="2">
                  <c:v>1081</c:v>
                </c:pt>
                <c:pt idx="3">
                  <c:v>698</c:v>
                </c:pt>
                <c:pt idx="4">
                  <c:v>401</c:v>
                </c:pt>
                <c:pt idx="5">
                  <c:v>804</c:v>
                </c:pt>
                <c:pt idx="6">
                  <c:v>1418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C-4326-A700-E51F640E78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66129952"/>
        <c:axId val="1566130432"/>
      </c:barChart>
      <c:catAx>
        <c:axId val="1566129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566130432"/>
        <c:crosses val="autoZero"/>
        <c:auto val="1"/>
        <c:lblAlgn val="ctr"/>
        <c:lblOffset val="100"/>
        <c:noMultiLvlLbl val="0"/>
      </c:catAx>
      <c:valAx>
        <c:axId val="1566130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6129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 b="1" i="0" u="none" strike="noStrike" kern="1200" cap="none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cap="none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N°2: Acciones Preventivas según código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PE" sz="1200" b="1" i="0" u="none" strike="noStrike" kern="1200" cap="none" spc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SAM!$N$51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SAM!$M$52:$M$71</c:f>
              <c:strCache>
                <c:ptCount val="20"/>
                <c:pt idx="0">
                  <c:v>MAM-04</c:v>
                </c:pt>
                <c:pt idx="1">
                  <c:v>MAM-05</c:v>
                </c:pt>
                <c:pt idx="2">
                  <c:v>MAM-09</c:v>
                </c:pt>
                <c:pt idx="3">
                  <c:v>MAM-10</c:v>
                </c:pt>
                <c:pt idx="4">
                  <c:v>MAM-20</c:v>
                </c:pt>
                <c:pt idx="5">
                  <c:v>MAM-21</c:v>
                </c:pt>
                <c:pt idx="6">
                  <c:v>MAM-13</c:v>
                </c:pt>
                <c:pt idx="7">
                  <c:v>MAM-08</c:v>
                </c:pt>
                <c:pt idx="8">
                  <c:v>MAM-03</c:v>
                </c:pt>
                <c:pt idx="9">
                  <c:v>MAM-16</c:v>
                </c:pt>
                <c:pt idx="10">
                  <c:v>MAM-01</c:v>
                </c:pt>
                <c:pt idx="11">
                  <c:v>MAM-17</c:v>
                </c:pt>
                <c:pt idx="12">
                  <c:v>MAM-12</c:v>
                </c:pt>
                <c:pt idx="13">
                  <c:v>MAM-18</c:v>
                </c:pt>
                <c:pt idx="14">
                  <c:v>MAM-14</c:v>
                </c:pt>
                <c:pt idx="15">
                  <c:v>MAM-19</c:v>
                </c:pt>
                <c:pt idx="16">
                  <c:v>MAM-11</c:v>
                </c:pt>
                <c:pt idx="17">
                  <c:v>MAM-07</c:v>
                </c:pt>
                <c:pt idx="18">
                  <c:v>MAM-02</c:v>
                </c:pt>
                <c:pt idx="19">
                  <c:v>MAM-06</c:v>
                </c:pt>
              </c:strCache>
            </c:strRef>
          </c:cat>
          <c:val>
            <c:numRef>
              <c:f>SAM!$N$52:$N$71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21</c:v>
                </c:pt>
                <c:pt idx="7">
                  <c:v>26</c:v>
                </c:pt>
                <c:pt idx="8">
                  <c:v>107</c:v>
                </c:pt>
                <c:pt idx="9">
                  <c:v>140</c:v>
                </c:pt>
                <c:pt idx="10">
                  <c:v>155</c:v>
                </c:pt>
                <c:pt idx="11">
                  <c:v>190</c:v>
                </c:pt>
                <c:pt idx="12">
                  <c:v>208</c:v>
                </c:pt>
                <c:pt idx="13">
                  <c:v>220</c:v>
                </c:pt>
                <c:pt idx="14">
                  <c:v>265</c:v>
                </c:pt>
                <c:pt idx="15">
                  <c:v>275</c:v>
                </c:pt>
                <c:pt idx="16">
                  <c:v>521</c:v>
                </c:pt>
                <c:pt idx="17">
                  <c:v>943</c:v>
                </c:pt>
                <c:pt idx="18">
                  <c:v>1301</c:v>
                </c:pt>
                <c:pt idx="19">
                  <c:v>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7-4D5A-80DF-B15722CC342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700112704"/>
        <c:axId val="1700112224"/>
      </c:barChart>
      <c:catAx>
        <c:axId val="1700112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00112224"/>
        <c:crosses val="autoZero"/>
        <c:auto val="1"/>
        <c:lblAlgn val="ctr"/>
        <c:lblOffset val="100"/>
        <c:noMultiLvlLbl val="0"/>
      </c:catAx>
      <c:valAx>
        <c:axId val="1700112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011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10: </a:t>
            </a:r>
            <a:r>
              <a:rPr lang="es-PE" sz="11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Usuarias según Autoreporte de detección de violencia (Porcentaje)</a:t>
            </a:r>
            <a:endParaRPr lang="es-PE" sz="1200">
              <a:solidFill>
                <a:schemeClr val="tx1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8106311816087592"/>
          <c:y val="3.20730885461238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92186569389626"/>
          <c:y val="0.2047860344740787"/>
          <c:w val="0.67328355273420282"/>
          <c:h val="0.720641985981691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SAM!$G$286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4A-48F5-B28A-B3CD824996C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4A-48F5-B28A-B3CD824996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SAM!$C$287:$C$289</c:f>
              <c:strCache>
                <c:ptCount val="3"/>
                <c:pt idx="0">
                  <c:v>No se detecta violencia - Puntaje de 8 a 14</c:v>
                </c:pt>
                <c:pt idx="1">
                  <c:v>Sí se detecta violencia - Puntaje de 15 a 24</c:v>
                </c:pt>
                <c:pt idx="2">
                  <c:v>Sí se detecta violencia - Puntaje mayor de 2 puntos</c:v>
                </c:pt>
              </c:strCache>
            </c:strRef>
          </c:cat>
          <c:val>
            <c:numRef>
              <c:f>SAM!$G$287:$G$289</c:f>
              <c:numCache>
                <c:formatCode>#,##0</c:formatCode>
                <c:ptCount val="3"/>
                <c:pt idx="0">
                  <c:v>939</c:v>
                </c:pt>
                <c:pt idx="1">
                  <c:v>44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4A-48F5-B28A-B3CD824996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399562488"/>
        <c:axId val="399563272"/>
      </c:barChart>
      <c:catAx>
        <c:axId val="3995624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9563272"/>
        <c:crosses val="autoZero"/>
        <c:auto val="1"/>
        <c:lblAlgn val="ctr"/>
        <c:lblOffset val="100"/>
        <c:noMultiLvlLbl val="0"/>
      </c:catAx>
      <c:valAx>
        <c:axId val="399563272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99562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 N° 11: </a:t>
            </a:r>
            <a:r>
              <a:rPr lang="es-PE" sz="1100" b="1" i="0" u="none" strike="noStrike" baseline="0"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Usuarias según n</a:t>
            </a:r>
            <a:r>
              <a:rPr lang="es-PE" sz="1100">
                <a:solidFill>
                  <a:schemeClr val="tx1"/>
                </a:solidFill>
                <a:latin typeface="Arial Narrow" panose="020B0606020202030204" pitchFamily="34" charset="0"/>
              </a:rPr>
              <a:t>iveles de depresión (Porcentaje)</a:t>
            </a:r>
            <a:endParaRPr lang="es-PE" sz="1200">
              <a:solidFill>
                <a:schemeClr val="tx1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8106311816087592"/>
          <c:y val="3.20730885461238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92186569389626"/>
          <c:y val="0.2047860344740787"/>
          <c:w val="0.67328355273420282"/>
          <c:h val="0.720641985981691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SAM!$G$294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05-40BC-AA28-5D61E424EB8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05-40BC-AA28-5D61E424EB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SAM!$C$295:$C$299</c:f>
              <c:strCache>
                <c:ptCount val="5"/>
                <c:pt idx="0">
                  <c:v>Ninguno</c:v>
                </c:pt>
                <c:pt idx="1">
                  <c:v>Depresión leve</c:v>
                </c:pt>
                <c:pt idx="2">
                  <c:v>Depresión moderada</c:v>
                </c:pt>
                <c:pt idx="3">
                  <c:v>Depresión moderadamente grave</c:v>
                </c:pt>
                <c:pt idx="4">
                  <c:v>Depresión grave</c:v>
                </c:pt>
              </c:strCache>
            </c:strRef>
          </c:cat>
          <c:val>
            <c:numRef>
              <c:f>SAM!$G$295:$G$299</c:f>
              <c:numCache>
                <c:formatCode>#,##0</c:formatCode>
                <c:ptCount val="5"/>
                <c:pt idx="0">
                  <c:v>871</c:v>
                </c:pt>
                <c:pt idx="1">
                  <c:v>110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05-40BC-AA28-5D61E424EB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399562488"/>
        <c:axId val="399563272"/>
      </c:barChart>
      <c:catAx>
        <c:axId val="3995624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99563272"/>
        <c:crosses val="autoZero"/>
        <c:auto val="1"/>
        <c:lblAlgn val="ctr"/>
        <c:lblOffset val="100"/>
        <c:noMultiLvlLbl val="0"/>
      </c:catAx>
      <c:valAx>
        <c:axId val="399563272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99562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PE" sz="1200" b="1" i="0" u="none" strike="noStrike" kern="1200" spc="10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9:  </a:t>
            </a:r>
            <a:r>
              <a:rPr lang="es-PE" sz="1100" b="1" i="0" u="none" strike="noStrike" kern="1200" spc="100" baseline="0">
                <a:solidFill>
                  <a:schemeClr val="tx1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Usuarias ¿Buscaron ayuda ante a un hecho de violencia? (Porcentaje)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1" spc="10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defRPr>
            </a:pPr>
            <a:endParaRPr lang="es-PE" sz="1200" b="1" i="0" u="none" strike="noStrike" kern="1200" spc="10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PE" sz="1200" b="1" i="0" u="none" strike="noStrike" kern="1200" spc="10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4013503937007872"/>
          <c:y val="0.21760832726130869"/>
          <c:w val="0.35357992125984256"/>
          <c:h val="0.68201056855034237"/>
        </c:manualLayout>
      </c:layout>
      <c:doughnutChart>
        <c:varyColors val="1"/>
        <c:ser>
          <c:idx val="0"/>
          <c:order val="0"/>
          <c:tx>
            <c:strRef>
              <c:f>SAM!$G$249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00B050"/>
            </a:solidFill>
          </c:spPr>
          <c:dPt>
            <c:idx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63-4775-B6E1-4C60B500C68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F63-4775-B6E1-4C60B500C680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F63-4775-B6E1-4C60B500C680}"/>
              </c:ext>
            </c:extLst>
          </c:dPt>
          <c:dLbls>
            <c:dLbl>
              <c:idx val="0"/>
              <c:layout>
                <c:manualLayout>
                  <c:x val="0.19052161340942891"/>
                  <c:y val="6.0604511542972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63-4775-B6E1-4C60B500C680}"/>
                </c:ext>
              </c:extLst>
            </c:dLbl>
            <c:dLbl>
              <c:idx val="1"/>
              <c:layout>
                <c:manualLayout>
                  <c:x val="-0.15985300735239596"/>
                  <c:y val="-7.1186972910537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63-4775-B6E1-4C60B500C680}"/>
                </c:ext>
              </c:extLst>
            </c:dLbl>
            <c:dLbl>
              <c:idx val="2"/>
              <c:layout>
                <c:manualLayout>
                  <c:x val="-0.10277777777777777"/>
                  <c:y val="-0.148148148148148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63-4775-B6E1-4C60B500C6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PE"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SAM!$C$250:$C$251</c:f>
              <c:strCache>
                <c:ptCount val="2"/>
                <c:pt idx="0">
                  <c:v>Sí</c:v>
                </c:pt>
                <c:pt idx="1">
                  <c:v>No</c:v>
                </c:pt>
              </c:strCache>
            </c:strRef>
          </c:cat>
          <c:val>
            <c:numRef>
              <c:f>SAM!$G$250:$G$251</c:f>
              <c:numCache>
                <c:formatCode>0.0%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63-4775-B6E1-4C60B500C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PE"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PE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PE" sz="1300" b="1" i="0" u="none" strike="noStrike" kern="1200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i="0" u="none" strike="noStrike" kern="1200" spc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  <a:ea typeface="+mn-ea"/>
                <a:cs typeface="+mn-cs"/>
              </a:rPr>
              <a:t>Gráfico N° 4: Usuarias por tipo de acompañamiento según grupo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PE" sz="1300" b="1" i="0" u="none" strike="noStrike" kern="1200" spc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SAM!$P$97</c:f>
              <c:strCache>
                <c:ptCount val="1"/>
                <c:pt idx="0">
                  <c:v>MAM-02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SAM!$O$98:$O$102</c:f>
              <c:strCache>
                <c:ptCount val="5"/>
                <c:pt idx="0">
                  <c:v>18 a 29 años</c:v>
                </c:pt>
                <c:pt idx="1">
                  <c:v>30 a 39 años</c:v>
                </c:pt>
                <c:pt idx="2">
                  <c:v>40 a 49 años</c:v>
                </c:pt>
                <c:pt idx="3">
                  <c:v>50 a 59 años</c:v>
                </c:pt>
                <c:pt idx="4">
                  <c:v>60 años a más</c:v>
                </c:pt>
              </c:strCache>
            </c:strRef>
          </c:cat>
          <c:val>
            <c:numRef>
              <c:f>SAM!$P$98:$P$102</c:f>
              <c:numCache>
                <c:formatCode>General</c:formatCode>
                <c:ptCount val="5"/>
                <c:pt idx="0">
                  <c:v>273</c:v>
                </c:pt>
                <c:pt idx="1">
                  <c:v>228</c:v>
                </c:pt>
                <c:pt idx="2">
                  <c:v>174</c:v>
                </c:pt>
                <c:pt idx="3">
                  <c:v>100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AF-4C6A-891D-5BAD382FB63A}"/>
            </c:ext>
          </c:extLst>
        </c:ser>
        <c:ser>
          <c:idx val="1"/>
          <c:order val="1"/>
          <c:tx>
            <c:strRef>
              <c:f>SAM!$Q$97</c:f>
              <c:strCache>
                <c:ptCount val="1"/>
                <c:pt idx="0">
                  <c:v>MAM-07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SAM!$O$98:$O$102</c:f>
              <c:strCache>
                <c:ptCount val="5"/>
                <c:pt idx="0">
                  <c:v>18 a 29 años</c:v>
                </c:pt>
                <c:pt idx="1">
                  <c:v>30 a 39 años</c:v>
                </c:pt>
                <c:pt idx="2">
                  <c:v>40 a 49 años</c:v>
                </c:pt>
                <c:pt idx="3">
                  <c:v>50 a 59 años</c:v>
                </c:pt>
                <c:pt idx="4">
                  <c:v>60 años a más</c:v>
                </c:pt>
              </c:strCache>
            </c:strRef>
          </c:cat>
          <c:val>
            <c:numRef>
              <c:f>SAM!$Q$98:$Q$102</c:f>
              <c:numCache>
                <c:formatCode>General</c:formatCode>
                <c:ptCount val="5"/>
                <c:pt idx="0">
                  <c:v>836</c:v>
                </c:pt>
                <c:pt idx="1">
                  <c:v>1289</c:v>
                </c:pt>
                <c:pt idx="2">
                  <c:v>916</c:v>
                </c:pt>
                <c:pt idx="3">
                  <c:v>326</c:v>
                </c:pt>
                <c:pt idx="4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AF-4C6A-891D-5BAD382FB63A}"/>
            </c:ext>
          </c:extLst>
        </c:ser>
        <c:ser>
          <c:idx val="2"/>
          <c:order val="2"/>
          <c:tx>
            <c:strRef>
              <c:f>SAM!$R$97</c:f>
              <c:strCache>
                <c:ptCount val="1"/>
                <c:pt idx="0">
                  <c:v>MAM-08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SAM!$O$98:$O$102</c:f>
              <c:strCache>
                <c:ptCount val="5"/>
                <c:pt idx="0">
                  <c:v>18 a 29 años</c:v>
                </c:pt>
                <c:pt idx="1">
                  <c:v>30 a 39 años</c:v>
                </c:pt>
                <c:pt idx="2">
                  <c:v>40 a 49 años</c:v>
                </c:pt>
                <c:pt idx="3">
                  <c:v>50 a 59 años</c:v>
                </c:pt>
                <c:pt idx="4">
                  <c:v>60 años a más</c:v>
                </c:pt>
              </c:strCache>
            </c:strRef>
          </c:cat>
          <c:val>
            <c:numRef>
              <c:f>SAM!$R$98:$R$102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AF-4C6A-891D-5BAD382FB6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81722880"/>
        <c:axId val="1381731520"/>
      </c:barChart>
      <c:catAx>
        <c:axId val="138172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81731520"/>
        <c:crosses val="autoZero"/>
        <c:auto val="1"/>
        <c:lblAlgn val="ctr"/>
        <c:lblOffset val="100"/>
        <c:noMultiLvlLbl val="0"/>
      </c:catAx>
      <c:valAx>
        <c:axId val="1381731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8172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chart" Target="../charts/chart10.xml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12" Type="http://schemas.openxmlformats.org/officeDocument/2006/relationships/chart" Target="../charts/chart9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8.xml"/><Relationship Id="rId5" Type="http://schemas.openxmlformats.org/officeDocument/2006/relationships/image" Target="../media/image1.png"/><Relationship Id="rId10" Type="http://schemas.openxmlformats.org/officeDocument/2006/relationships/chart" Target="../charts/chart7.xml"/><Relationship Id="rId4" Type="http://schemas.openxmlformats.org/officeDocument/2006/relationships/chart" Target="../charts/chart4.xml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1059078</xdr:colOff>
      <xdr:row>181</xdr:row>
      <xdr:rowOff>67077</xdr:rowOff>
    </xdr:from>
    <xdr:to>
      <xdr:col>9</xdr:col>
      <xdr:colOff>952500</xdr:colOff>
      <xdr:row>182</xdr:row>
      <xdr:rowOff>137583</xdr:rowOff>
    </xdr:to>
    <xdr:cxnSp macro="">
      <xdr:nvCxnSpPr>
        <xdr:cNvPr id="2" name="Conector: angular 9">
          <a:extLst>
            <a:ext uri="{FF2B5EF4-FFF2-40B4-BE49-F238E27FC236}">
              <a16:creationId xmlns:a16="http://schemas.microsoft.com/office/drawing/2014/main" id="{D0A2A779-0F5B-4A61-B883-A9C5F4C5629A}"/>
            </a:ext>
          </a:extLst>
        </xdr:cNvPr>
        <xdr:cNvCxnSpPr>
          <a:cxnSpLocks/>
        </xdr:cNvCxnSpPr>
      </xdr:nvCxnSpPr>
      <xdr:spPr>
        <a:xfrm flipV="1">
          <a:off x="4278528" y="46453827"/>
          <a:ext cx="4293972" cy="337206"/>
        </a:xfrm>
        <a:prstGeom prst="bentConnector3">
          <a:avLst/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112059</xdr:colOff>
      <xdr:row>5</xdr:row>
      <xdr:rowOff>11906</xdr:rowOff>
    </xdr:from>
    <xdr:to>
      <xdr:col>18</xdr:col>
      <xdr:colOff>0</xdr:colOff>
      <xdr:row>9</xdr:row>
      <xdr:rowOff>38100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C3BB294-5D63-418F-9C00-7C4096AA83D4}"/>
            </a:ext>
          </a:extLst>
        </xdr:cNvPr>
        <xdr:cNvSpPr/>
      </xdr:nvSpPr>
      <xdr:spPr>
        <a:xfrm>
          <a:off x="235884" y="735806"/>
          <a:ext cx="16385241" cy="721519"/>
        </a:xfrm>
        <a:prstGeom prst="rect">
          <a:avLst/>
        </a:prstGeom>
        <a:solidFill>
          <a:srgbClr val="3B383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PE" sz="2000" b="1"/>
            <a:t>REPORTE ESTADÍSTICO DEL REGISTRO DE</a:t>
          </a:r>
          <a:r>
            <a:rPr lang="es-PE" sz="2000" b="1" baseline="0"/>
            <a:t> SERVICIO DE </a:t>
          </a:r>
          <a:r>
            <a:rPr lang="es-PE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ACOMPAÑAMIENTO A MUJERES (SAM)</a:t>
          </a:r>
          <a:endParaRPr lang="es-PE" sz="2000" b="1"/>
        </a:p>
        <a:p>
          <a:pPr algn="ctr"/>
          <a:r>
            <a:rPr lang="es-PE" sz="2000" b="1"/>
            <a:t>Periodo: Febrero</a:t>
          </a:r>
          <a:r>
            <a:rPr lang="es-PE" sz="2000" b="1" baseline="0"/>
            <a:t> - Agosto</a:t>
          </a:r>
          <a:r>
            <a:rPr lang="es-PE" sz="2000" b="1"/>
            <a:t>, 2026 (Preliminar)</a:t>
          </a:r>
        </a:p>
      </xdr:txBody>
    </xdr:sp>
    <xdr:clientData/>
  </xdr:twoCellAnchor>
  <xdr:twoCellAnchor>
    <xdr:from>
      <xdr:col>2</xdr:col>
      <xdr:colOff>3084</xdr:colOff>
      <xdr:row>91</xdr:row>
      <xdr:rowOff>11907</xdr:rowOff>
    </xdr:from>
    <xdr:to>
      <xdr:col>18</xdr:col>
      <xdr:colOff>29766</xdr:colOff>
      <xdr:row>92</xdr:row>
      <xdr:rowOff>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E62E05C4-98EE-456F-8958-4D40D78CC25B}"/>
            </a:ext>
          </a:extLst>
        </xdr:cNvPr>
        <xdr:cNvGrpSpPr/>
      </xdr:nvGrpSpPr>
      <xdr:grpSpPr>
        <a:xfrm>
          <a:off x="244223" y="22377572"/>
          <a:ext cx="16412094" cy="325687"/>
          <a:chOff x="256798" y="2107172"/>
          <a:chExt cx="14357273" cy="363489"/>
        </a:xfrm>
      </xdr:grpSpPr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09A4017A-461E-259A-7377-310B37E074A6}"/>
              </a:ext>
            </a:extLst>
          </xdr:cNvPr>
          <xdr:cNvSpPr/>
        </xdr:nvSpPr>
        <xdr:spPr>
          <a:xfrm>
            <a:off x="1391348" y="2107172"/>
            <a:ext cx="13222723" cy="363489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CARACTERÍSTICAS DE LA POBLACIÓN BENEFICIARIA QUE PARTICIPA EN LOS PROCESOS SOSTENIDOS</a:t>
            </a:r>
            <a:endParaRPr kumimoji="0" lang="es-PE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AC94346F-48D3-18E8-3C92-A0D96A6F9750}"/>
              </a:ext>
            </a:extLst>
          </xdr:cNvPr>
          <xdr:cNvSpPr/>
        </xdr:nvSpPr>
        <xdr:spPr>
          <a:xfrm>
            <a:off x="256798" y="2107172"/>
            <a:ext cx="1263068" cy="363489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B </a:t>
            </a:r>
          </a:p>
        </xdr:txBody>
      </xdr:sp>
    </xdr:grpSp>
    <xdr:clientData/>
  </xdr:twoCellAnchor>
  <xdr:twoCellAnchor>
    <xdr:from>
      <xdr:col>2</xdr:col>
      <xdr:colOff>895350</xdr:colOff>
      <xdr:row>93</xdr:row>
      <xdr:rowOff>0</xdr:rowOff>
    </xdr:from>
    <xdr:to>
      <xdr:col>7</xdr:col>
      <xdr:colOff>19049</xdr:colOff>
      <xdr:row>94</xdr:row>
      <xdr:rowOff>202404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130191B0-988E-44FC-A995-062A10E9EF90}"/>
            </a:ext>
          </a:extLst>
        </xdr:cNvPr>
        <xdr:cNvSpPr/>
      </xdr:nvSpPr>
      <xdr:spPr>
        <a:xfrm>
          <a:off x="1143000" y="22917150"/>
          <a:ext cx="4152899" cy="46910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Usuarias que participan en los procesos sostenidos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por tipo de acompañamiento (código)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mes</a:t>
          </a:r>
        </a:p>
      </xdr:txBody>
    </xdr:sp>
    <xdr:clientData/>
  </xdr:twoCellAnchor>
  <xdr:twoCellAnchor>
    <xdr:from>
      <xdr:col>11</xdr:col>
      <xdr:colOff>971551</xdr:colOff>
      <xdr:row>154</xdr:row>
      <xdr:rowOff>19050</xdr:rowOff>
    </xdr:from>
    <xdr:to>
      <xdr:col>17</xdr:col>
      <xdr:colOff>19050</xdr:colOff>
      <xdr:row>155</xdr:row>
      <xdr:rowOff>152400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EE275615-A767-487D-98BD-20948D4F311B}"/>
            </a:ext>
          </a:extLst>
        </xdr:cNvPr>
        <xdr:cNvSpPr/>
      </xdr:nvSpPr>
      <xdr:spPr>
        <a:xfrm>
          <a:off x="10591801" y="39204900"/>
          <a:ext cx="5048249" cy="4000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n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ivel educativo</a:t>
          </a:r>
        </a:p>
      </xdr:txBody>
    </xdr:sp>
    <xdr:clientData/>
  </xdr:twoCellAnchor>
  <xdr:twoCellAnchor>
    <xdr:from>
      <xdr:col>1</xdr:col>
      <xdr:colOff>111185</xdr:colOff>
      <xdr:row>176</xdr:row>
      <xdr:rowOff>22955</xdr:rowOff>
    </xdr:from>
    <xdr:to>
      <xdr:col>18</xdr:col>
      <xdr:colOff>0</xdr:colOff>
      <xdr:row>177</xdr:row>
      <xdr:rowOff>114300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B2775419-BD52-4E0D-AB58-5467E0A4FDA6}"/>
            </a:ext>
          </a:extLst>
        </xdr:cNvPr>
        <xdr:cNvGrpSpPr/>
      </xdr:nvGrpSpPr>
      <xdr:grpSpPr>
        <a:xfrm>
          <a:off x="231755" y="44874854"/>
          <a:ext cx="16394796" cy="356598"/>
          <a:chOff x="136071" y="2107172"/>
          <a:chExt cx="14365375" cy="374376"/>
        </a:xfrm>
      </xdr:grpSpPr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2E4DCEEE-4C9A-2A26-B1B9-17A46313C7EF}"/>
              </a:ext>
            </a:extLst>
          </xdr:cNvPr>
          <xdr:cNvSpPr/>
        </xdr:nvSpPr>
        <xdr:spPr>
          <a:xfrm>
            <a:off x="1391349" y="2107173"/>
            <a:ext cx="13110097" cy="374375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RED DE SOPORTE</a:t>
            </a:r>
          </a:p>
        </xdr:txBody>
      </xdr:sp>
      <xdr:sp macro="" textlink="">
        <xdr:nvSpPr>
          <xdr:cNvPr id="11" name="Rectángulo 10">
            <a:extLst>
              <a:ext uri="{FF2B5EF4-FFF2-40B4-BE49-F238E27FC236}">
                <a16:creationId xmlns:a16="http://schemas.microsoft.com/office/drawing/2014/main" id="{1E6F1FDB-C1B0-BB29-8AC1-FC64D26BEB16}"/>
              </a:ext>
            </a:extLst>
          </xdr:cNvPr>
          <xdr:cNvSpPr/>
        </xdr:nvSpPr>
        <xdr:spPr>
          <a:xfrm>
            <a:off x="136071" y="2107172"/>
            <a:ext cx="1327316" cy="374375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C </a:t>
            </a:r>
          </a:p>
        </xdr:txBody>
      </xdr:sp>
    </xdr:grpSp>
    <xdr:clientData/>
  </xdr:twoCellAnchor>
  <xdr:twoCellAnchor>
    <xdr:from>
      <xdr:col>2</xdr:col>
      <xdr:colOff>952501</xdr:colOff>
      <xdr:row>177</xdr:row>
      <xdr:rowOff>261145</xdr:rowOff>
    </xdr:from>
    <xdr:to>
      <xdr:col>6</xdr:col>
      <xdr:colOff>1</xdr:colOff>
      <xdr:row>179</xdr:row>
      <xdr:rowOff>199531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4E5DEE89-3573-4F92-81B7-7691C0D582AA}"/>
            </a:ext>
          </a:extLst>
        </xdr:cNvPr>
        <xdr:cNvSpPr/>
      </xdr:nvSpPr>
      <xdr:spPr>
        <a:xfrm>
          <a:off x="1200151" y="45581095"/>
          <a:ext cx="3076575" cy="4717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¿Reciben algún tipo de ayuda?</a:t>
          </a:r>
        </a:p>
      </xdr:txBody>
    </xdr:sp>
    <xdr:clientData/>
  </xdr:twoCellAnchor>
  <xdr:twoCellAnchor>
    <xdr:from>
      <xdr:col>10</xdr:col>
      <xdr:colOff>971552</xdr:colOff>
      <xdr:row>177</xdr:row>
      <xdr:rowOff>249138</xdr:rowOff>
    </xdr:from>
    <xdr:to>
      <xdr:col>15</xdr:col>
      <xdr:colOff>1</xdr:colOff>
      <xdr:row>179</xdr:row>
      <xdr:rowOff>188671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C6529D9D-F880-4F1A-B1A6-050DE0FF5A92}"/>
            </a:ext>
          </a:extLst>
        </xdr:cNvPr>
        <xdr:cNvSpPr/>
      </xdr:nvSpPr>
      <xdr:spPr>
        <a:xfrm>
          <a:off x="9591677" y="45569088"/>
          <a:ext cx="4029074" cy="47293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tipo de institución/parentesco</a:t>
          </a:r>
        </a:p>
      </xdr:txBody>
    </xdr:sp>
    <xdr:clientData/>
  </xdr:twoCellAnchor>
  <xdr:twoCellAnchor>
    <xdr:from>
      <xdr:col>2</xdr:col>
      <xdr:colOff>993321</xdr:colOff>
      <xdr:row>187</xdr:row>
      <xdr:rowOff>7044</xdr:rowOff>
    </xdr:from>
    <xdr:to>
      <xdr:col>9</xdr:col>
      <xdr:colOff>5444</xdr:colOff>
      <xdr:row>188</xdr:row>
      <xdr:rowOff>204107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9AA3036B-9129-45A0-8084-F5B45332FF58}"/>
            </a:ext>
          </a:extLst>
        </xdr:cNvPr>
        <xdr:cNvSpPr/>
      </xdr:nvSpPr>
      <xdr:spPr>
        <a:xfrm>
          <a:off x="1240971" y="47993994"/>
          <a:ext cx="6384473" cy="46376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Tipo de ayuda* que reciben usuarias, según el tipo de institución/ parentesco</a:t>
          </a:r>
        </a:p>
      </xdr:txBody>
    </xdr:sp>
    <xdr:clientData/>
  </xdr:twoCellAnchor>
  <xdr:twoCellAnchor>
    <xdr:from>
      <xdr:col>2</xdr:col>
      <xdr:colOff>2366</xdr:colOff>
      <xdr:row>196</xdr:row>
      <xdr:rowOff>53916</xdr:rowOff>
    </xdr:from>
    <xdr:to>
      <xdr:col>18</xdr:col>
      <xdr:colOff>0</xdr:colOff>
      <xdr:row>197</xdr:row>
      <xdr:rowOff>122465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C337E55F-6EC2-4562-905E-D2E138D88DEC}"/>
            </a:ext>
          </a:extLst>
        </xdr:cNvPr>
        <xdr:cNvGrpSpPr/>
      </xdr:nvGrpSpPr>
      <xdr:grpSpPr>
        <a:xfrm>
          <a:off x="243505" y="50210878"/>
          <a:ext cx="16383046" cy="333802"/>
          <a:chOff x="136071" y="2107171"/>
          <a:chExt cx="14325425" cy="365948"/>
        </a:xfrm>
      </xdr:grpSpPr>
      <xdr:sp macro="" textlink="">
        <xdr:nvSpPr>
          <xdr:cNvPr id="16" name="Rectángulo 15">
            <a:extLst>
              <a:ext uri="{FF2B5EF4-FFF2-40B4-BE49-F238E27FC236}">
                <a16:creationId xmlns:a16="http://schemas.microsoft.com/office/drawing/2014/main" id="{94A17BEA-38A9-84D5-38F9-D9D060B29E84}"/>
              </a:ext>
            </a:extLst>
          </xdr:cNvPr>
          <xdr:cNvSpPr/>
        </xdr:nvSpPr>
        <xdr:spPr>
          <a:xfrm>
            <a:off x="1391348" y="2107174"/>
            <a:ext cx="13070148" cy="365945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CRITERIOS DE INCLUSIÓN DE USUARIAS AL ACOMPAÑAMIENTO</a:t>
            </a:r>
          </a:p>
        </xdr:txBody>
      </xdr:sp>
      <xdr:sp macro="" textlink="">
        <xdr:nvSpPr>
          <xdr:cNvPr id="17" name="Rectángulo 16">
            <a:extLst>
              <a:ext uri="{FF2B5EF4-FFF2-40B4-BE49-F238E27FC236}">
                <a16:creationId xmlns:a16="http://schemas.microsoft.com/office/drawing/2014/main" id="{78DEACA7-55C1-E406-17D1-C051E49AB50D}"/>
              </a:ext>
            </a:extLst>
          </xdr:cNvPr>
          <xdr:cNvSpPr/>
        </xdr:nvSpPr>
        <xdr:spPr>
          <a:xfrm>
            <a:off x="136071" y="2107171"/>
            <a:ext cx="1327316" cy="365945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D </a:t>
            </a:r>
          </a:p>
        </xdr:txBody>
      </xdr:sp>
    </xdr:grpSp>
    <xdr:clientData/>
  </xdr:twoCellAnchor>
  <xdr:twoCellAnchor>
    <xdr:from>
      <xdr:col>2</xdr:col>
      <xdr:colOff>930520</xdr:colOff>
      <xdr:row>198</xdr:row>
      <xdr:rowOff>20456</xdr:rowOff>
    </xdr:from>
    <xdr:to>
      <xdr:col>6</xdr:col>
      <xdr:colOff>1001682</xdr:colOff>
      <xdr:row>199</xdr:row>
      <xdr:rowOff>212526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B8B2F1EA-FC4D-429A-9CA4-AE4AFE0F606B}"/>
            </a:ext>
          </a:extLst>
        </xdr:cNvPr>
        <xdr:cNvSpPr/>
      </xdr:nvSpPr>
      <xdr:spPr>
        <a:xfrm>
          <a:off x="1178170" y="50941106"/>
          <a:ext cx="4100237" cy="45877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situación de violencia </a:t>
          </a:r>
        </a:p>
      </xdr:txBody>
    </xdr:sp>
    <xdr:clientData/>
  </xdr:twoCellAnchor>
  <xdr:twoCellAnchor>
    <xdr:from>
      <xdr:col>2</xdr:col>
      <xdr:colOff>952501</xdr:colOff>
      <xdr:row>214</xdr:row>
      <xdr:rowOff>0</xdr:rowOff>
    </xdr:from>
    <xdr:to>
      <xdr:col>7</xdr:col>
      <xdr:colOff>19051</xdr:colOff>
      <xdr:row>215</xdr:row>
      <xdr:rowOff>171450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AFB9561-E955-4CA2-B85B-B5EA5AAB6342}"/>
            </a:ext>
          </a:extLst>
        </xdr:cNvPr>
        <xdr:cNvSpPr/>
      </xdr:nvSpPr>
      <xdr:spPr>
        <a:xfrm>
          <a:off x="1200151" y="55187850"/>
          <a:ext cx="4095750" cy="4381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tipo de violencia</a:t>
          </a:r>
        </a:p>
      </xdr:txBody>
    </xdr:sp>
    <xdr:clientData/>
  </xdr:twoCellAnchor>
  <xdr:twoCellAnchor>
    <xdr:from>
      <xdr:col>2</xdr:col>
      <xdr:colOff>929166</xdr:colOff>
      <xdr:row>206</xdr:row>
      <xdr:rowOff>2132</xdr:rowOff>
    </xdr:from>
    <xdr:to>
      <xdr:col>7</xdr:col>
      <xdr:colOff>-1</xdr:colOff>
      <xdr:row>207</xdr:row>
      <xdr:rowOff>209550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F9A19A9A-D887-48D5-9FFF-A4D370FA1239}"/>
            </a:ext>
          </a:extLst>
        </xdr:cNvPr>
        <xdr:cNvSpPr/>
      </xdr:nvSpPr>
      <xdr:spPr>
        <a:xfrm>
          <a:off x="1176816" y="53056382"/>
          <a:ext cx="4100033" cy="47411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nivel de riesgo</a:t>
          </a:r>
        </a:p>
      </xdr:txBody>
    </xdr:sp>
    <xdr:clientData/>
  </xdr:twoCellAnchor>
  <xdr:twoCellAnchor>
    <xdr:from>
      <xdr:col>1</xdr:col>
      <xdr:colOff>163286</xdr:colOff>
      <xdr:row>245</xdr:row>
      <xdr:rowOff>0</xdr:rowOff>
    </xdr:from>
    <xdr:to>
      <xdr:col>2</xdr:col>
      <xdr:colOff>957002</xdr:colOff>
      <xdr:row>245</xdr:row>
      <xdr:rowOff>0</xdr:rowOff>
    </xdr:to>
    <xdr:sp macro="" textlink="">
      <xdr:nvSpPr>
        <xdr:cNvPr id="21" name="Rectángulo 51">
          <a:extLst>
            <a:ext uri="{FF2B5EF4-FFF2-40B4-BE49-F238E27FC236}">
              <a16:creationId xmlns:a16="http://schemas.microsoft.com/office/drawing/2014/main" id="{BA2ED6E4-DAAB-4FC0-B273-2484E91A5782}"/>
            </a:ext>
          </a:extLst>
        </xdr:cNvPr>
        <xdr:cNvSpPr/>
      </xdr:nvSpPr>
      <xdr:spPr>
        <a:xfrm>
          <a:off x="249011" y="63312675"/>
          <a:ext cx="955641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N°25</a:t>
          </a:r>
        </a:p>
      </xdr:txBody>
    </xdr:sp>
    <xdr:clientData/>
  </xdr:twoCellAnchor>
  <xdr:twoCellAnchor>
    <xdr:from>
      <xdr:col>9</xdr:col>
      <xdr:colOff>80490</xdr:colOff>
      <xdr:row>185</xdr:row>
      <xdr:rowOff>105828</xdr:rowOff>
    </xdr:from>
    <xdr:to>
      <xdr:col>9</xdr:col>
      <xdr:colOff>1000236</xdr:colOff>
      <xdr:row>188</xdr:row>
      <xdr:rowOff>79374</xdr:rowOff>
    </xdr:to>
    <xdr:cxnSp macro="">
      <xdr:nvCxnSpPr>
        <xdr:cNvPr id="22" name="Conector: angular 160">
          <a:extLst>
            <a:ext uri="{FF2B5EF4-FFF2-40B4-BE49-F238E27FC236}">
              <a16:creationId xmlns:a16="http://schemas.microsoft.com/office/drawing/2014/main" id="{B2CD932A-0B41-4F33-9EFA-08496B9A914D}"/>
            </a:ext>
          </a:extLst>
        </xdr:cNvPr>
        <xdr:cNvCxnSpPr>
          <a:cxnSpLocks/>
        </xdr:cNvCxnSpPr>
      </xdr:nvCxnSpPr>
      <xdr:spPr>
        <a:xfrm rot="10800000" flipV="1">
          <a:off x="7700490" y="47559378"/>
          <a:ext cx="919746" cy="773646"/>
        </a:xfrm>
        <a:prstGeom prst="bentConnector3">
          <a:avLst>
            <a:gd name="adj1" fmla="val 50000"/>
          </a:avLst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76625</xdr:colOff>
      <xdr:row>232</xdr:row>
      <xdr:rowOff>130967</xdr:rowOff>
    </xdr:from>
    <xdr:to>
      <xdr:col>6</xdr:col>
      <xdr:colOff>102895</xdr:colOff>
      <xdr:row>236</xdr:row>
      <xdr:rowOff>210799</xdr:rowOff>
    </xdr:to>
    <xdr:cxnSp macro="">
      <xdr:nvCxnSpPr>
        <xdr:cNvPr id="23" name="Conector: angular 15">
          <a:extLst>
            <a:ext uri="{FF2B5EF4-FFF2-40B4-BE49-F238E27FC236}">
              <a16:creationId xmlns:a16="http://schemas.microsoft.com/office/drawing/2014/main" id="{9377ADF2-1316-4D20-8F5D-9C47694DA3DA}"/>
            </a:ext>
          </a:extLst>
        </xdr:cNvPr>
        <xdr:cNvCxnSpPr>
          <a:endCxn id="26" idx="3"/>
        </xdr:cNvCxnSpPr>
      </xdr:nvCxnSpPr>
      <xdr:spPr>
        <a:xfrm rot="16200000" flipH="1">
          <a:off x="3793169" y="60517673"/>
          <a:ext cx="1146632" cy="26270"/>
        </a:xfrm>
        <a:prstGeom prst="bentConnector4">
          <a:avLst>
            <a:gd name="adj1" fmla="val -675"/>
            <a:gd name="adj2" fmla="val 970194"/>
          </a:avLst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938893</xdr:colOff>
      <xdr:row>228</xdr:row>
      <xdr:rowOff>20133</xdr:rowOff>
    </xdr:from>
    <xdr:to>
      <xdr:col>6</xdr:col>
      <xdr:colOff>1</xdr:colOff>
      <xdr:row>229</xdr:row>
      <xdr:rowOff>190500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601CA586-DC8F-431E-A9CF-2B421D5D2832}"/>
            </a:ext>
          </a:extLst>
        </xdr:cNvPr>
        <xdr:cNvSpPr/>
      </xdr:nvSpPr>
      <xdr:spPr>
        <a:xfrm>
          <a:off x="1186543" y="58779858"/>
          <a:ext cx="3090183" cy="43706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viven con el presunto agresor</a:t>
          </a:r>
        </a:p>
      </xdr:txBody>
    </xdr:sp>
    <xdr:clientData/>
  </xdr:twoCellAnchor>
  <xdr:twoCellAnchor>
    <xdr:from>
      <xdr:col>7</xdr:col>
      <xdr:colOff>958135</xdr:colOff>
      <xdr:row>228</xdr:row>
      <xdr:rowOff>0</xdr:rowOff>
    </xdr:from>
    <xdr:to>
      <xdr:col>12</xdr:col>
      <xdr:colOff>19051</xdr:colOff>
      <xdr:row>229</xdr:row>
      <xdr:rowOff>209550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309842FE-60DC-45B3-8F64-C3007A072B74}"/>
            </a:ext>
          </a:extLst>
        </xdr:cNvPr>
        <xdr:cNvSpPr/>
      </xdr:nvSpPr>
      <xdr:spPr>
        <a:xfrm>
          <a:off x="6234985" y="58759725"/>
          <a:ext cx="4404441" cy="4762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Autorreporte de detección de violencia</a:t>
          </a:r>
        </a:p>
      </xdr:txBody>
    </xdr:sp>
    <xdr:clientData/>
  </xdr:twoCellAnchor>
  <xdr:twoCellAnchor>
    <xdr:from>
      <xdr:col>2</xdr:col>
      <xdr:colOff>952501</xdr:colOff>
      <xdr:row>235</xdr:row>
      <xdr:rowOff>250148</xdr:rowOff>
    </xdr:from>
    <xdr:to>
      <xdr:col>6</xdr:col>
      <xdr:colOff>102895</xdr:colOff>
      <xdr:row>237</xdr:row>
      <xdr:rowOff>171449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841902B9-9ED9-46AC-B5C1-E738A6B50B52}"/>
            </a:ext>
          </a:extLst>
        </xdr:cNvPr>
        <xdr:cNvSpPr/>
      </xdr:nvSpPr>
      <xdr:spPr>
        <a:xfrm>
          <a:off x="1200151" y="60876773"/>
          <a:ext cx="3179469" cy="454701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El presunto agresor accede a la vivienda</a:t>
          </a:r>
        </a:p>
      </xdr:txBody>
    </xdr:sp>
    <xdr:clientData/>
  </xdr:twoCellAnchor>
  <xdr:twoCellAnchor>
    <xdr:from>
      <xdr:col>2</xdr:col>
      <xdr:colOff>5352</xdr:colOff>
      <xdr:row>226</xdr:row>
      <xdr:rowOff>95250</xdr:rowOff>
    </xdr:from>
    <xdr:to>
      <xdr:col>18</xdr:col>
      <xdr:colOff>29765</xdr:colOff>
      <xdr:row>227</xdr:row>
      <xdr:rowOff>176893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FB776EFD-F1E0-4428-BEDD-326E80DFCEFE}"/>
            </a:ext>
          </a:extLst>
        </xdr:cNvPr>
        <xdr:cNvGrpSpPr/>
      </xdr:nvGrpSpPr>
      <xdr:grpSpPr>
        <a:xfrm>
          <a:off x="246491" y="58053066"/>
          <a:ext cx="16409825" cy="346897"/>
          <a:chOff x="259898" y="2137184"/>
          <a:chExt cx="14478000" cy="331350"/>
        </a:xfrm>
      </xdr:grpSpPr>
      <xdr:sp macro="" textlink="">
        <xdr:nvSpPr>
          <xdr:cNvPr id="28" name="Rectángulo 27">
            <a:extLst>
              <a:ext uri="{FF2B5EF4-FFF2-40B4-BE49-F238E27FC236}">
                <a16:creationId xmlns:a16="http://schemas.microsoft.com/office/drawing/2014/main" id="{D008369D-1170-60C9-2F28-5B039B0E246D}"/>
              </a:ext>
            </a:extLst>
          </xdr:cNvPr>
          <xdr:cNvSpPr/>
        </xdr:nvSpPr>
        <xdr:spPr>
          <a:xfrm>
            <a:off x="1515175" y="2137184"/>
            <a:ext cx="13222723" cy="331350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PRE-TEST DE USUARIAS QUE INICIARON EL ACOMPAÑAMIENTO BÁSICO (MAM-07)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29" name="Rectángulo 28">
            <a:extLst>
              <a:ext uri="{FF2B5EF4-FFF2-40B4-BE49-F238E27FC236}">
                <a16:creationId xmlns:a16="http://schemas.microsoft.com/office/drawing/2014/main" id="{45B3F6D1-9AB1-3569-8F85-7DEAE685F172}"/>
              </a:ext>
            </a:extLst>
          </xdr:cNvPr>
          <xdr:cNvSpPr/>
        </xdr:nvSpPr>
        <xdr:spPr>
          <a:xfrm>
            <a:off x="259898" y="2137187"/>
            <a:ext cx="1327316" cy="322974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E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13</xdr:col>
      <xdr:colOff>933451</xdr:colOff>
      <xdr:row>227</xdr:row>
      <xdr:rowOff>239634</xdr:rowOff>
    </xdr:from>
    <xdr:to>
      <xdr:col>18</xdr:col>
      <xdr:colOff>19051</xdr:colOff>
      <xdr:row>229</xdr:row>
      <xdr:rowOff>171450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92E04613-3641-4D5B-A1C8-0F6DDE45A74F}"/>
            </a:ext>
          </a:extLst>
        </xdr:cNvPr>
        <xdr:cNvSpPr/>
      </xdr:nvSpPr>
      <xdr:spPr>
        <a:xfrm>
          <a:off x="12553951" y="58732659"/>
          <a:ext cx="4086225" cy="46521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niveles de depresión</a:t>
          </a:r>
        </a:p>
      </xdr:txBody>
    </xdr:sp>
    <xdr:clientData/>
  </xdr:twoCellAnchor>
  <xdr:twoCellAnchor>
    <xdr:from>
      <xdr:col>1</xdr:col>
      <xdr:colOff>0</xdr:colOff>
      <xdr:row>244</xdr:row>
      <xdr:rowOff>0</xdr:rowOff>
    </xdr:from>
    <xdr:to>
      <xdr:col>1</xdr:col>
      <xdr:colOff>1</xdr:colOff>
      <xdr:row>244</xdr:row>
      <xdr:rowOff>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525C00C7-1251-4BB7-8C03-C29D6E077393}"/>
            </a:ext>
          </a:extLst>
        </xdr:cNvPr>
        <xdr:cNvSpPr/>
      </xdr:nvSpPr>
      <xdr:spPr>
        <a:xfrm>
          <a:off x="123825" y="63122175"/>
          <a:ext cx="1" cy="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sostenibilidad de la denuncia </a:t>
          </a:r>
        </a:p>
      </xdr:txBody>
    </xdr:sp>
    <xdr:clientData/>
  </xdr:twoCellAnchor>
  <xdr:twoCellAnchor>
    <xdr:from>
      <xdr:col>9</xdr:col>
      <xdr:colOff>818554</xdr:colOff>
      <xdr:row>186</xdr:row>
      <xdr:rowOff>154781</xdr:rowOff>
    </xdr:from>
    <xdr:to>
      <xdr:col>17</xdr:col>
      <xdr:colOff>907851</xdr:colOff>
      <xdr:row>195</xdr:row>
      <xdr:rowOff>190500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5DD11390-83B1-4A61-A3F8-55124B958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936625</xdr:colOff>
      <xdr:row>93</xdr:row>
      <xdr:rowOff>0</xdr:rowOff>
    </xdr:from>
    <xdr:to>
      <xdr:col>13</xdr:col>
      <xdr:colOff>13608</xdr:colOff>
      <xdr:row>94</xdr:row>
      <xdr:rowOff>171450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3DA6ED6A-70E1-46AE-80FA-E9A09F7670B2}"/>
            </a:ext>
          </a:extLst>
        </xdr:cNvPr>
        <xdr:cNvSpPr/>
      </xdr:nvSpPr>
      <xdr:spPr>
        <a:xfrm>
          <a:off x="7213600" y="22917150"/>
          <a:ext cx="4420508" cy="4381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(código)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 según grupo de edad</a:t>
          </a:r>
        </a:p>
      </xdr:txBody>
    </xdr:sp>
    <xdr:clientData/>
  </xdr:twoCellAnchor>
  <xdr:twoCellAnchor>
    <xdr:from>
      <xdr:col>2</xdr:col>
      <xdr:colOff>0</xdr:colOff>
      <xdr:row>93</xdr:row>
      <xdr:rowOff>0</xdr:rowOff>
    </xdr:from>
    <xdr:to>
      <xdr:col>2</xdr:col>
      <xdr:colOff>1049983</xdr:colOff>
      <xdr:row>93</xdr:row>
      <xdr:rowOff>297295</xdr:rowOff>
    </xdr:to>
    <xdr:sp macro="" textlink="">
      <xdr:nvSpPr>
        <xdr:cNvPr id="34" name="Rectángulo 51">
          <a:extLst>
            <a:ext uri="{FF2B5EF4-FFF2-40B4-BE49-F238E27FC236}">
              <a16:creationId xmlns:a16="http://schemas.microsoft.com/office/drawing/2014/main" id="{997ED32C-505A-47E1-97CC-018732682F67}"/>
            </a:ext>
          </a:extLst>
        </xdr:cNvPr>
        <xdr:cNvSpPr/>
      </xdr:nvSpPr>
      <xdr:spPr>
        <a:xfrm>
          <a:off x="247650" y="22917150"/>
          <a:ext cx="1002358" cy="26872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8</a:t>
          </a:r>
        </a:p>
      </xdr:txBody>
    </xdr:sp>
    <xdr:clientData/>
  </xdr:twoCellAnchor>
  <xdr:twoCellAnchor>
    <xdr:from>
      <xdr:col>2</xdr:col>
      <xdr:colOff>-1</xdr:colOff>
      <xdr:row>244</xdr:row>
      <xdr:rowOff>0</xdr:rowOff>
    </xdr:from>
    <xdr:to>
      <xdr:col>3</xdr:col>
      <xdr:colOff>13606</xdr:colOff>
      <xdr:row>244</xdr:row>
      <xdr:rowOff>0</xdr:rowOff>
    </xdr:to>
    <xdr:sp macro="" textlink="">
      <xdr:nvSpPr>
        <xdr:cNvPr id="35" name="Rectángulo 51">
          <a:extLst>
            <a:ext uri="{FF2B5EF4-FFF2-40B4-BE49-F238E27FC236}">
              <a16:creationId xmlns:a16="http://schemas.microsoft.com/office/drawing/2014/main" id="{C6C022EB-BEF3-4321-90A9-31E05E0EA1D2}"/>
            </a:ext>
          </a:extLst>
        </xdr:cNvPr>
        <xdr:cNvSpPr/>
      </xdr:nvSpPr>
      <xdr:spPr>
        <a:xfrm>
          <a:off x="247649" y="63122175"/>
          <a:ext cx="1013732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28</a:t>
          </a:r>
        </a:p>
      </xdr:txBody>
    </xdr:sp>
    <xdr:clientData/>
  </xdr:twoCellAnchor>
  <xdr:twoCellAnchor>
    <xdr:from>
      <xdr:col>8</xdr:col>
      <xdr:colOff>964666</xdr:colOff>
      <xdr:row>106</xdr:row>
      <xdr:rowOff>0</xdr:rowOff>
    </xdr:from>
    <xdr:to>
      <xdr:col>18</xdr:col>
      <xdr:colOff>33618</xdr:colOff>
      <xdr:row>107</xdr:row>
      <xdr:rowOff>171450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78232FC3-FF7A-46C8-8618-674B09E784FE}"/>
            </a:ext>
          </a:extLst>
        </xdr:cNvPr>
        <xdr:cNvSpPr/>
      </xdr:nvSpPr>
      <xdr:spPr>
        <a:xfrm>
          <a:off x="7241641" y="26384250"/>
          <a:ext cx="9413102" cy="438150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autoidentificación étnica</a:t>
          </a:r>
        </a:p>
      </xdr:txBody>
    </xdr:sp>
    <xdr:clientData/>
  </xdr:twoCellAnchor>
  <xdr:twoCellAnchor>
    <xdr:from>
      <xdr:col>8</xdr:col>
      <xdr:colOff>4615</xdr:colOff>
      <xdr:row>106</xdr:row>
      <xdr:rowOff>0</xdr:rowOff>
    </xdr:from>
    <xdr:to>
      <xdr:col>8</xdr:col>
      <xdr:colOff>1075765</xdr:colOff>
      <xdr:row>107</xdr:row>
      <xdr:rowOff>19049</xdr:rowOff>
    </xdr:to>
    <xdr:sp macro="" textlink="">
      <xdr:nvSpPr>
        <xdr:cNvPr id="37" name="Rectángulo 51">
          <a:extLst>
            <a:ext uri="{FF2B5EF4-FFF2-40B4-BE49-F238E27FC236}">
              <a16:creationId xmlns:a16="http://schemas.microsoft.com/office/drawing/2014/main" id="{47C3155D-231C-4D0F-8A38-816D964D0140}"/>
            </a:ext>
          </a:extLst>
        </xdr:cNvPr>
        <xdr:cNvSpPr/>
      </xdr:nvSpPr>
      <xdr:spPr>
        <a:xfrm>
          <a:off x="6281590" y="26384250"/>
          <a:ext cx="1071150" cy="28574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11</a:t>
          </a:r>
        </a:p>
      </xdr:txBody>
    </xdr:sp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68036</xdr:colOff>
      <xdr:row>179</xdr:row>
      <xdr:rowOff>4742</xdr:rowOff>
    </xdr:to>
    <xdr:sp macro="" textlink="">
      <xdr:nvSpPr>
        <xdr:cNvPr id="38" name="Rectángulo 51">
          <a:extLst>
            <a:ext uri="{FF2B5EF4-FFF2-40B4-BE49-F238E27FC236}">
              <a16:creationId xmlns:a16="http://schemas.microsoft.com/office/drawing/2014/main" id="{3A0F1D4F-A6C0-410E-8BDE-D9594D01C9D0}"/>
            </a:ext>
          </a:extLst>
        </xdr:cNvPr>
        <xdr:cNvSpPr/>
      </xdr:nvSpPr>
      <xdr:spPr>
        <a:xfrm>
          <a:off x="247650" y="45586650"/>
          <a:ext cx="1068161" cy="27144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15</a:t>
          </a:r>
        </a:p>
      </xdr:txBody>
    </xdr:sp>
    <xdr:clientData/>
  </xdr:twoCellAnchor>
  <xdr:twoCellAnchor>
    <xdr:from>
      <xdr:col>10</xdr:col>
      <xdr:colOff>0</xdr:colOff>
      <xdr:row>177</xdr:row>
      <xdr:rowOff>244929</xdr:rowOff>
    </xdr:from>
    <xdr:to>
      <xdr:col>11</xdr:col>
      <xdr:colOff>54429</xdr:colOff>
      <xdr:row>179</xdr:row>
      <xdr:rowOff>4742</xdr:rowOff>
    </xdr:to>
    <xdr:sp macro="" textlink="">
      <xdr:nvSpPr>
        <xdr:cNvPr id="39" name="Rectángulo 51">
          <a:extLst>
            <a:ext uri="{FF2B5EF4-FFF2-40B4-BE49-F238E27FC236}">
              <a16:creationId xmlns:a16="http://schemas.microsoft.com/office/drawing/2014/main" id="{5B8ACADD-78A3-4B0C-82F2-9949BDD62B15}"/>
            </a:ext>
          </a:extLst>
        </xdr:cNvPr>
        <xdr:cNvSpPr/>
      </xdr:nvSpPr>
      <xdr:spPr>
        <a:xfrm>
          <a:off x="8620125" y="45564879"/>
          <a:ext cx="1054554" cy="29321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16</a:t>
          </a:r>
        </a:p>
      </xdr:txBody>
    </xdr:sp>
    <xdr:clientData/>
  </xdr:twoCellAnchor>
  <xdr:twoCellAnchor>
    <xdr:from>
      <xdr:col>2</xdr:col>
      <xdr:colOff>0</xdr:colOff>
      <xdr:row>187</xdr:row>
      <xdr:rowOff>13606</xdr:rowOff>
    </xdr:from>
    <xdr:to>
      <xdr:col>3</xdr:col>
      <xdr:colOff>95250</xdr:colOff>
      <xdr:row>188</xdr:row>
      <xdr:rowOff>4741</xdr:rowOff>
    </xdr:to>
    <xdr:sp macro="" textlink="">
      <xdr:nvSpPr>
        <xdr:cNvPr id="40" name="Rectángulo 51">
          <a:extLst>
            <a:ext uri="{FF2B5EF4-FFF2-40B4-BE49-F238E27FC236}">
              <a16:creationId xmlns:a16="http://schemas.microsoft.com/office/drawing/2014/main" id="{C5CAC3CE-3676-4785-B2B9-F18D2B6DA809}"/>
            </a:ext>
          </a:extLst>
        </xdr:cNvPr>
        <xdr:cNvSpPr/>
      </xdr:nvSpPr>
      <xdr:spPr>
        <a:xfrm>
          <a:off x="247650" y="48000556"/>
          <a:ext cx="1095375" cy="25783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17</a:t>
          </a:r>
        </a:p>
      </xdr:txBody>
    </xdr:sp>
    <xdr:clientData/>
  </xdr:twoCellAnchor>
  <xdr:twoCellAnchor>
    <xdr:from>
      <xdr:col>2</xdr:col>
      <xdr:colOff>0</xdr:colOff>
      <xdr:row>198</xdr:row>
      <xdr:rowOff>23812</xdr:rowOff>
    </xdr:from>
    <xdr:to>
      <xdr:col>3</xdr:col>
      <xdr:colOff>23812</xdr:colOff>
      <xdr:row>199</xdr:row>
      <xdr:rowOff>4742</xdr:rowOff>
    </xdr:to>
    <xdr:sp macro="" textlink="">
      <xdr:nvSpPr>
        <xdr:cNvPr id="41" name="Rectángulo 51">
          <a:extLst>
            <a:ext uri="{FF2B5EF4-FFF2-40B4-BE49-F238E27FC236}">
              <a16:creationId xmlns:a16="http://schemas.microsoft.com/office/drawing/2014/main" id="{94BE3CBE-F461-4C54-A698-2D6E43220142}"/>
            </a:ext>
          </a:extLst>
        </xdr:cNvPr>
        <xdr:cNvSpPr/>
      </xdr:nvSpPr>
      <xdr:spPr>
        <a:xfrm>
          <a:off x="247650" y="50944462"/>
          <a:ext cx="1023937" cy="24763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18</a:t>
          </a:r>
        </a:p>
      </xdr:txBody>
    </xdr:sp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59531</xdr:colOff>
      <xdr:row>207</xdr:row>
      <xdr:rowOff>4743</xdr:rowOff>
    </xdr:to>
    <xdr:sp macro="" textlink="">
      <xdr:nvSpPr>
        <xdr:cNvPr id="42" name="Rectángulo 51">
          <a:extLst>
            <a:ext uri="{FF2B5EF4-FFF2-40B4-BE49-F238E27FC236}">
              <a16:creationId xmlns:a16="http://schemas.microsoft.com/office/drawing/2014/main" id="{43556DF7-1D45-4EFF-AE02-2E19AAD44598}"/>
            </a:ext>
          </a:extLst>
        </xdr:cNvPr>
        <xdr:cNvSpPr/>
      </xdr:nvSpPr>
      <xdr:spPr>
        <a:xfrm>
          <a:off x="247650" y="53054250"/>
          <a:ext cx="1059656" cy="27144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19</a:t>
          </a:r>
        </a:p>
      </xdr:txBody>
    </xdr:sp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59531</xdr:colOff>
      <xdr:row>215</xdr:row>
      <xdr:rowOff>4743</xdr:rowOff>
    </xdr:to>
    <xdr:sp macro="" textlink="">
      <xdr:nvSpPr>
        <xdr:cNvPr id="43" name="Rectángulo 51">
          <a:extLst>
            <a:ext uri="{FF2B5EF4-FFF2-40B4-BE49-F238E27FC236}">
              <a16:creationId xmlns:a16="http://schemas.microsoft.com/office/drawing/2014/main" id="{4060CD43-A159-4F39-94FC-95CD49034928}"/>
            </a:ext>
          </a:extLst>
        </xdr:cNvPr>
        <xdr:cNvSpPr/>
      </xdr:nvSpPr>
      <xdr:spPr>
        <a:xfrm>
          <a:off x="247650" y="55187850"/>
          <a:ext cx="1059656" cy="27144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20</a:t>
          </a:r>
        </a:p>
      </xdr:txBody>
    </xdr:sp>
    <xdr:clientData/>
  </xdr:twoCellAnchor>
  <xdr:twoCellAnchor>
    <xdr:from>
      <xdr:col>2</xdr:col>
      <xdr:colOff>0</xdr:colOff>
      <xdr:row>228</xdr:row>
      <xdr:rowOff>11906</xdr:rowOff>
    </xdr:from>
    <xdr:to>
      <xdr:col>3</xdr:col>
      <xdr:colOff>47625</xdr:colOff>
      <xdr:row>229</xdr:row>
      <xdr:rowOff>4742</xdr:rowOff>
    </xdr:to>
    <xdr:sp macro="" textlink="">
      <xdr:nvSpPr>
        <xdr:cNvPr id="44" name="Rectángulo 51">
          <a:extLst>
            <a:ext uri="{FF2B5EF4-FFF2-40B4-BE49-F238E27FC236}">
              <a16:creationId xmlns:a16="http://schemas.microsoft.com/office/drawing/2014/main" id="{CC41DCE7-98E1-4173-B7DC-43CB42134463}"/>
            </a:ext>
          </a:extLst>
        </xdr:cNvPr>
        <xdr:cNvSpPr/>
      </xdr:nvSpPr>
      <xdr:spPr>
        <a:xfrm>
          <a:off x="247650" y="58771631"/>
          <a:ext cx="1047750" cy="259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21</a:t>
          </a:r>
        </a:p>
      </xdr:txBody>
    </xdr:sp>
    <xdr:clientData/>
  </xdr:twoCellAnchor>
  <xdr:twoCellAnchor>
    <xdr:from>
      <xdr:col>2</xdr:col>
      <xdr:colOff>0</xdr:colOff>
      <xdr:row>235</xdr:row>
      <xdr:rowOff>250032</xdr:rowOff>
    </xdr:from>
    <xdr:to>
      <xdr:col>3</xdr:col>
      <xdr:colOff>59531</xdr:colOff>
      <xdr:row>237</xdr:row>
      <xdr:rowOff>4743</xdr:rowOff>
    </xdr:to>
    <xdr:sp macro="" textlink="">
      <xdr:nvSpPr>
        <xdr:cNvPr id="45" name="Rectángulo 51">
          <a:extLst>
            <a:ext uri="{FF2B5EF4-FFF2-40B4-BE49-F238E27FC236}">
              <a16:creationId xmlns:a16="http://schemas.microsoft.com/office/drawing/2014/main" id="{0C907DDD-508F-46F3-A33D-81A79C13349C}"/>
            </a:ext>
          </a:extLst>
        </xdr:cNvPr>
        <xdr:cNvSpPr/>
      </xdr:nvSpPr>
      <xdr:spPr>
        <a:xfrm>
          <a:off x="247650" y="60876657"/>
          <a:ext cx="1059656" cy="28811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24</a:t>
          </a:r>
        </a:p>
      </xdr:txBody>
    </xdr:sp>
    <xdr:clientData/>
  </xdr:twoCellAnchor>
  <xdr:twoCellAnchor>
    <xdr:from>
      <xdr:col>13</xdr:col>
      <xdr:colOff>0</xdr:colOff>
      <xdr:row>227</xdr:row>
      <xdr:rowOff>250032</xdr:rowOff>
    </xdr:from>
    <xdr:to>
      <xdr:col>14</xdr:col>
      <xdr:colOff>59531</xdr:colOff>
      <xdr:row>229</xdr:row>
      <xdr:rowOff>4743</xdr:rowOff>
    </xdr:to>
    <xdr:sp macro="" textlink="">
      <xdr:nvSpPr>
        <xdr:cNvPr id="46" name="Rectángulo 51">
          <a:extLst>
            <a:ext uri="{FF2B5EF4-FFF2-40B4-BE49-F238E27FC236}">
              <a16:creationId xmlns:a16="http://schemas.microsoft.com/office/drawing/2014/main" id="{E9B28EF6-AEED-4DF7-A4E1-AB1F948F0E0F}"/>
            </a:ext>
          </a:extLst>
        </xdr:cNvPr>
        <xdr:cNvSpPr/>
      </xdr:nvSpPr>
      <xdr:spPr>
        <a:xfrm>
          <a:off x="11620500" y="58743057"/>
          <a:ext cx="1059656" cy="28811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23</a:t>
          </a:r>
        </a:p>
      </xdr:txBody>
    </xdr:sp>
    <xdr:clientData/>
  </xdr:twoCellAnchor>
  <xdr:twoCellAnchor>
    <xdr:from>
      <xdr:col>8</xdr:col>
      <xdr:colOff>876300</xdr:colOff>
      <xdr:row>198</xdr:row>
      <xdr:rowOff>1</xdr:rowOff>
    </xdr:from>
    <xdr:to>
      <xdr:col>16</xdr:col>
      <xdr:colOff>1028701</xdr:colOff>
      <xdr:row>205</xdr:row>
      <xdr:rowOff>57151</xdr:rowOff>
    </xdr:to>
    <xdr:graphicFrame macro="">
      <xdr:nvGraphicFramePr>
        <xdr:cNvPr id="47" name="Gráfico 46">
          <a:extLst>
            <a:ext uri="{FF2B5EF4-FFF2-40B4-BE49-F238E27FC236}">
              <a16:creationId xmlns:a16="http://schemas.microsoft.com/office/drawing/2014/main" id="{85D83144-B3ED-483F-A346-FCDCA9DB6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857250</xdr:colOff>
      <xdr:row>205</xdr:row>
      <xdr:rowOff>228600</xdr:rowOff>
    </xdr:from>
    <xdr:to>
      <xdr:col>16</xdr:col>
      <xdr:colOff>1009651</xdr:colOff>
      <xdr:row>214</xdr:row>
      <xdr:rowOff>0</xdr:rowOff>
    </xdr:to>
    <xdr:graphicFrame macro="">
      <xdr:nvGraphicFramePr>
        <xdr:cNvPr id="48" name="Gráfico 47">
          <a:extLst>
            <a:ext uri="{FF2B5EF4-FFF2-40B4-BE49-F238E27FC236}">
              <a16:creationId xmlns:a16="http://schemas.microsoft.com/office/drawing/2014/main" id="{C6E79507-D793-4314-9DE2-50F8D2BDD5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835025</xdr:colOff>
      <xdr:row>214</xdr:row>
      <xdr:rowOff>155575</xdr:rowOff>
    </xdr:from>
    <xdr:to>
      <xdr:col>16</xdr:col>
      <xdr:colOff>987426</xdr:colOff>
      <xdr:row>225</xdr:row>
      <xdr:rowOff>0</xdr:rowOff>
    </xdr:to>
    <xdr:graphicFrame macro="">
      <xdr:nvGraphicFramePr>
        <xdr:cNvPr id="49" name="Gráfico 48">
          <a:extLst>
            <a:ext uri="{FF2B5EF4-FFF2-40B4-BE49-F238E27FC236}">
              <a16:creationId xmlns:a16="http://schemas.microsoft.com/office/drawing/2014/main" id="{0F0AAD17-3871-4D0F-8276-D2F5356027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93</xdr:row>
      <xdr:rowOff>0</xdr:rowOff>
    </xdr:from>
    <xdr:to>
      <xdr:col>8</xdr:col>
      <xdr:colOff>1049983</xdr:colOff>
      <xdr:row>93</xdr:row>
      <xdr:rowOff>249670</xdr:rowOff>
    </xdr:to>
    <xdr:sp macro="" textlink="">
      <xdr:nvSpPr>
        <xdr:cNvPr id="50" name="Rectángulo 51">
          <a:extLst>
            <a:ext uri="{FF2B5EF4-FFF2-40B4-BE49-F238E27FC236}">
              <a16:creationId xmlns:a16="http://schemas.microsoft.com/office/drawing/2014/main" id="{71FA0A06-9904-4B26-B4FE-DCF500D9D4E5}"/>
            </a:ext>
          </a:extLst>
        </xdr:cNvPr>
        <xdr:cNvSpPr/>
      </xdr:nvSpPr>
      <xdr:spPr>
        <a:xfrm>
          <a:off x="6276975" y="22917150"/>
          <a:ext cx="1049983" cy="24967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9</a:t>
          </a:r>
        </a:p>
      </xdr:txBody>
    </xdr:sp>
    <xdr:clientData/>
  </xdr:twoCellAnchor>
  <xdr:twoCellAnchor>
    <xdr:from>
      <xdr:col>11</xdr:col>
      <xdr:colOff>15874</xdr:colOff>
      <xdr:row>154</xdr:row>
      <xdr:rowOff>13607</xdr:rowOff>
    </xdr:from>
    <xdr:to>
      <xdr:col>12</xdr:col>
      <xdr:colOff>81642</xdr:colOff>
      <xdr:row>154</xdr:row>
      <xdr:rowOff>229155</xdr:rowOff>
    </xdr:to>
    <xdr:sp macro="" textlink="">
      <xdr:nvSpPr>
        <xdr:cNvPr id="51" name="Rectángulo 51">
          <a:extLst>
            <a:ext uri="{FF2B5EF4-FFF2-40B4-BE49-F238E27FC236}">
              <a16:creationId xmlns:a16="http://schemas.microsoft.com/office/drawing/2014/main" id="{3A6220CE-72AE-4C1D-ABB8-09ED29C06317}"/>
            </a:ext>
          </a:extLst>
        </xdr:cNvPr>
        <xdr:cNvSpPr/>
      </xdr:nvSpPr>
      <xdr:spPr>
        <a:xfrm>
          <a:off x="9636124" y="39199457"/>
          <a:ext cx="1065893" cy="2155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14</a:t>
          </a:r>
        </a:p>
      </xdr:txBody>
    </xdr:sp>
    <xdr:clientData/>
  </xdr:twoCellAnchor>
  <xdr:twoCellAnchor>
    <xdr:from>
      <xdr:col>7</xdr:col>
      <xdr:colOff>0</xdr:colOff>
      <xdr:row>227</xdr:row>
      <xdr:rowOff>250031</xdr:rowOff>
    </xdr:from>
    <xdr:to>
      <xdr:col>8</xdr:col>
      <xdr:colOff>71437</xdr:colOff>
      <xdr:row>229</xdr:row>
      <xdr:rowOff>4741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71E9A0A1-B977-41AC-9DFB-66716C6E40F7}"/>
            </a:ext>
          </a:extLst>
        </xdr:cNvPr>
        <xdr:cNvSpPr/>
      </xdr:nvSpPr>
      <xdr:spPr>
        <a:xfrm>
          <a:off x="5276850" y="58743056"/>
          <a:ext cx="1071562" cy="28811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22</a:t>
          </a:r>
        </a:p>
      </xdr:txBody>
    </xdr:sp>
    <xdr:clientData/>
  </xdr:twoCellAnchor>
  <xdr:twoCellAnchor>
    <xdr:from>
      <xdr:col>3</xdr:col>
      <xdr:colOff>0</xdr:colOff>
      <xdr:row>122</xdr:row>
      <xdr:rowOff>2032</xdr:rowOff>
    </xdr:from>
    <xdr:to>
      <xdr:col>6</xdr:col>
      <xdr:colOff>27214</xdr:colOff>
      <xdr:row>123</xdr:row>
      <xdr:rowOff>208359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FBFA0B23-3B26-4CD4-B47D-0E30331CE247}"/>
            </a:ext>
          </a:extLst>
        </xdr:cNvPr>
        <xdr:cNvSpPr/>
      </xdr:nvSpPr>
      <xdr:spPr>
        <a:xfrm>
          <a:off x="1247775" y="30653482"/>
          <a:ext cx="3056164" cy="47302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departamento </a:t>
          </a:r>
        </a:p>
      </xdr:txBody>
    </xdr:sp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122464</xdr:colOff>
      <xdr:row>123</xdr:row>
      <xdr:rowOff>4742</xdr:rowOff>
    </xdr:to>
    <xdr:sp macro="" textlink="">
      <xdr:nvSpPr>
        <xdr:cNvPr id="54" name="Rectángulo 51">
          <a:extLst>
            <a:ext uri="{FF2B5EF4-FFF2-40B4-BE49-F238E27FC236}">
              <a16:creationId xmlns:a16="http://schemas.microsoft.com/office/drawing/2014/main" id="{B3703A1D-FC66-45D9-BB77-40369472AFAA}"/>
            </a:ext>
          </a:extLst>
        </xdr:cNvPr>
        <xdr:cNvSpPr/>
      </xdr:nvSpPr>
      <xdr:spPr>
        <a:xfrm>
          <a:off x="247650" y="30651450"/>
          <a:ext cx="1122589" cy="27144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12</a:t>
          </a:r>
        </a:p>
      </xdr:txBody>
    </xdr:sp>
    <xdr:clientData/>
  </xdr:twoCellAnchor>
  <xdr:twoCellAnchor>
    <xdr:from>
      <xdr:col>2</xdr:col>
      <xdr:colOff>971551</xdr:colOff>
      <xdr:row>154</xdr:row>
      <xdr:rowOff>5292</xdr:rowOff>
    </xdr:from>
    <xdr:to>
      <xdr:col>9</xdr:col>
      <xdr:colOff>38101</xdr:colOff>
      <xdr:row>155</xdr:row>
      <xdr:rowOff>171450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93DF822B-B510-4044-AF9C-538CFFB72202}"/>
            </a:ext>
          </a:extLst>
        </xdr:cNvPr>
        <xdr:cNvSpPr/>
      </xdr:nvSpPr>
      <xdr:spPr>
        <a:xfrm>
          <a:off x="1219201" y="39191142"/>
          <a:ext cx="6438900" cy="43285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lengua materna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1359</xdr:colOff>
      <xdr:row>154</xdr:row>
      <xdr:rowOff>1</xdr:rowOff>
    </xdr:from>
    <xdr:to>
      <xdr:col>3</xdr:col>
      <xdr:colOff>54428</xdr:colOff>
      <xdr:row>154</xdr:row>
      <xdr:rowOff>258537</xdr:rowOff>
    </xdr:to>
    <xdr:sp macro="" textlink="">
      <xdr:nvSpPr>
        <xdr:cNvPr id="56" name="Rectángulo 51">
          <a:extLst>
            <a:ext uri="{FF2B5EF4-FFF2-40B4-BE49-F238E27FC236}">
              <a16:creationId xmlns:a16="http://schemas.microsoft.com/office/drawing/2014/main" id="{EC502E52-5A47-4095-B355-50D8DA1E8BAE}"/>
            </a:ext>
          </a:extLst>
        </xdr:cNvPr>
        <xdr:cNvSpPr/>
      </xdr:nvSpPr>
      <xdr:spPr>
        <a:xfrm>
          <a:off x="249009" y="39185851"/>
          <a:ext cx="1053194" cy="258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13</a:t>
          </a:r>
        </a:p>
      </xdr:txBody>
    </xdr:sp>
    <xdr:clientData/>
  </xdr:twoCellAnchor>
  <xdr:twoCellAnchor editAs="oneCell">
    <xdr:from>
      <xdr:col>2</xdr:col>
      <xdr:colOff>0</xdr:colOff>
      <xdr:row>0</xdr:row>
      <xdr:rowOff>76200</xdr:rowOff>
    </xdr:from>
    <xdr:to>
      <xdr:col>7</xdr:col>
      <xdr:colOff>16066</xdr:colOff>
      <xdr:row>3</xdr:row>
      <xdr:rowOff>76200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AEA4783-0251-4D71-AED0-FE7A5F004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6200"/>
          <a:ext cx="5045266" cy="571500"/>
        </a:xfrm>
        <a:prstGeom prst="rect">
          <a:avLst/>
        </a:prstGeom>
      </xdr:spPr>
    </xdr:pic>
    <xdr:clientData/>
  </xdr:twoCellAnchor>
  <xdr:twoCellAnchor>
    <xdr:from>
      <xdr:col>7</xdr:col>
      <xdr:colOff>903513</xdr:colOff>
      <xdr:row>0</xdr:row>
      <xdr:rowOff>171450</xdr:rowOff>
    </xdr:from>
    <xdr:to>
      <xdr:col>16</xdr:col>
      <xdr:colOff>532280</xdr:colOff>
      <xdr:row>5</xdr:row>
      <xdr:rowOff>72683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96FBED13-5F33-4FB8-B09C-FFB8C1CAAB2C}"/>
            </a:ext>
          </a:extLst>
        </xdr:cNvPr>
        <xdr:cNvSpPr/>
      </xdr:nvSpPr>
      <xdr:spPr>
        <a:xfrm>
          <a:off x="6180363" y="171450"/>
          <a:ext cx="8972792" cy="6251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3084</xdr:colOff>
      <xdr:row>13</xdr:row>
      <xdr:rowOff>11907</xdr:rowOff>
    </xdr:from>
    <xdr:to>
      <xdr:col>18</xdr:col>
      <xdr:colOff>29766</xdr:colOff>
      <xdr:row>14</xdr:row>
      <xdr:rowOff>0</xdr:rowOff>
    </xdr:to>
    <xdr:grpSp>
      <xdr:nvGrpSpPr>
        <xdr:cNvPr id="59" name="Grupo 58">
          <a:extLst>
            <a:ext uri="{FF2B5EF4-FFF2-40B4-BE49-F238E27FC236}">
              <a16:creationId xmlns:a16="http://schemas.microsoft.com/office/drawing/2014/main" id="{8F40FF3B-6FDD-473A-A50F-132C8328D24A}"/>
            </a:ext>
          </a:extLst>
        </xdr:cNvPr>
        <xdr:cNvGrpSpPr/>
      </xdr:nvGrpSpPr>
      <xdr:grpSpPr>
        <a:xfrm>
          <a:off x="244223" y="1989249"/>
          <a:ext cx="16412094" cy="325688"/>
          <a:chOff x="256798" y="2107172"/>
          <a:chExt cx="14357273" cy="381972"/>
        </a:xfrm>
      </xdr:grpSpPr>
      <xdr:sp macro="" textlink="">
        <xdr:nvSpPr>
          <xdr:cNvPr id="60" name="Rectángulo 59">
            <a:extLst>
              <a:ext uri="{FF2B5EF4-FFF2-40B4-BE49-F238E27FC236}">
                <a16:creationId xmlns:a16="http://schemas.microsoft.com/office/drawing/2014/main" id="{CC4DB923-E1F0-9AE5-CFEA-EC7217E5CB3A}"/>
              </a:ext>
            </a:extLst>
          </xdr:cNvPr>
          <xdr:cNvSpPr/>
        </xdr:nvSpPr>
        <xdr:spPr>
          <a:xfrm>
            <a:off x="1517481" y="2107172"/>
            <a:ext cx="13096590" cy="381972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ACCIONES PREVENTIVAS</a:t>
            </a:r>
          </a:p>
        </xdr:txBody>
      </xdr:sp>
      <xdr:sp macro="" textlink="">
        <xdr:nvSpPr>
          <xdr:cNvPr id="61" name="Rectángulo 60">
            <a:extLst>
              <a:ext uri="{FF2B5EF4-FFF2-40B4-BE49-F238E27FC236}">
                <a16:creationId xmlns:a16="http://schemas.microsoft.com/office/drawing/2014/main" id="{BB2D39E6-B9B6-17C8-5454-E612F73883A6}"/>
              </a:ext>
            </a:extLst>
          </xdr:cNvPr>
          <xdr:cNvSpPr/>
        </xdr:nvSpPr>
        <xdr:spPr>
          <a:xfrm>
            <a:off x="256798" y="2107172"/>
            <a:ext cx="1263068" cy="363489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A </a:t>
            </a:r>
          </a:p>
        </xdr:txBody>
      </xdr:sp>
    </xdr:grpSp>
    <xdr:clientData/>
  </xdr:twoCellAnchor>
  <xdr:twoCellAnchor>
    <xdr:from>
      <xdr:col>12</xdr:col>
      <xdr:colOff>857250</xdr:colOff>
      <xdr:row>14</xdr:row>
      <xdr:rowOff>108857</xdr:rowOff>
    </xdr:from>
    <xdr:to>
      <xdr:col>15</xdr:col>
      <xdr:colOff>40822</xdr:colOff>
      <xdr:row>16</xdr:row>
      <xdr:rowOff>164986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B08A957B-B458-424E-8B84-CC84850FC8F1}"/>
            </a:ext>
          </a:extLst>
        </xdr:cNvPr>
        <xdr:cNvSpPr/>
      </xdr:nvSpPr>
      <xdr:spPr>
        <a:xfrm>
          <a:off x="11477625" y="2404382"/>
          <a:ext cx="2183947" cy="44665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mes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952500</xdr:colOff>
      <xdr:row>14</xdr:row>
      <xdr:rowOff>108856</xdr:rowOff>
    </xdr:from>
    <xdr:to>
      <xdr:col>12</xdr:col>
      <xdr:colOff>979714</xdr:colOff>
      <xdr:row>16</xdr:row>
      <xdr:rowOff>13606</xdr:rowOff>
    </xdr:to>
    <xdr:sp macro="" textlink="">
      <xdr:nvSpPr>
        <xdr:cNvPr id="63" name="Rectángulo 51">
          <a:extLst>
            <a:ext uri="{FF2B5EF4-FFF2-40B4-BE49-F238E27FC236}">
              <a16:creationId xmlns:a16="http://schemas.microsoft.com/office/drawing/2014/main" id="{6CA8A621-BD79-4FAA-9A21-8252A55CF063}"/>
            </a:ext>
          </a:extLst>
        </xdr:cNvPr>
        <xdr:cNvSpPr/>
      </xdr:nvSpPr>
      <xdr:spPr>
        <a:xfrm>
          <a:off x="10572750" y="2404381"/>
          <a:ext cx="1027339" cy="29527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</a:t>
          </a:r>
        </a:p>
      </xdr:txBody>
    </xdr:sp>
    <xdr:clientData/>
  </xdr:twoCellAnchor>
  <xdr:twoCellAnchor>
    <xdr:from>
      <xdr:col>12</xdr:col>
      <xdr:colOff>857250</xdr:colOff>
      <xdr:row>73</xdr:row>
      <xdr:rowOff>13607</xdr:rowOff>
    </xdr:from>
    <xdr:to>
      <xdr:col>17</xdr:col>
      <xdr:colOff>993322</xdr:colOff>
      <xdr:row>74</xdr:row>
      <xdr:rowOff>149680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7034497E-2E0B-47EF-81C1-CA10B52C4717}"/>
            </a:ext>
          </a:extLst>
        </xdr:cNvPr>
        <xdr:cNvSpPr/>
      </xdr:nvSpPr>
      <xdr:spPr>
        <a:xfrm>
          <a:off x="11477625" y="17730107"/>
          <a:ext cx="5136697" cy="40277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Personas informadas en las acciones preventivas según código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73</xdr:row>
      <xdr:rowOff>13608</xdr:rowOff>
    </xdr:from>
    <xdr:to>
      <xdr:col>12</xdr:col>
      <xdr:colOff>966107</xdr:colOff>
      <xdr:row>74</xdr:row>
      <xdr:rowOff>13607</xdr:rowOff>
    </xdr:to>
    <xdr:sp macro="" textlink="">
      <xdr:nvSpPr>
        <xdr:cNvPr id="65" name="Rectángulo 51">
          <a:extLst>
            <a:ext uri="{FF2B5EF4-FFF2-40B4-BE49-F238E27FC236}">
              <a16:creationId xmlns:a16="http://schemas.microsoft.com/office/drawing/2014/main" id="{2B2987EF-F3C2-4962-B310-3973205BA9CD}"/>
            </a:ext>
          </a:extLst>
        </xdr:cNvPr>
        <xdr:cNvSpPr/>
      </xdr:nvSpPr>
      <xdr:spPr>
        <a:xfrm>
          <a:off x="10620375" y="17730108"/>
          <a:ext cx="966107" cy="2666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7</a:t>
          </a:r>
        </a:p>
      </xdr:txBody>
    </xdr:sp>
    <xdr:clientData/>
  </xdr:twoCellAnchor>
  <xdr:twoCellAnchor>
    <xdr:from>
      <xdr:col>6</xdr:col>
      <xdr:colOff>306244</xdr:colOff>
      <xdr:row>73</xdr:row>
      <xdr:rowOff>174173</xdr:rowOff>
    </xdr:from>
    <xdr:to>
      <xdr:col>11</xdr:col>
      <xdr:colOff>404214</xdr:colOff>
      <xdr:row>87</xdr:row>
      <xdr:rowOff>134712</xdr:rowOff>
    </xdr:to>
    <xdr:grpSp>
      <xdr:nvGrpSpPr>
        <xdr:cNvPr id="66" name="Grupo 65">
          <a:extLst>
            <a:ext uri="{FF2B5EF4-FFF2-40B4-BE49-F238E27FC236}">
              <a16:creationId xmlns:a16="http://schemas.microsoft.com/office/drawing/2014/main" id="{0C7E6E28-18FA-4DE4-9CA5-30B91C17204F}"/>
            </a:ext>
          </a:extLst>
        </xdr:cNvPr>
        <xdr:cNvGrpSpPr/>
      </xdr:nvGrpSpPr>
      <xdr:grpSpPr>
        <a:xfrm>
          <a:off x="4586466" y="17825565"/>
          <a:ext cx="5439204" cy="3734369"/>
          <a:chOff x="269648" y="3121375"/>
          <a:chExt cx="5280382" cy="3206358"/>
        </a:xfrm>
      </xdr:grpSpPr>
      <xdr:graphicFrame macro="">
        <xdr:nvGraphicFramePr>
          <xdr:cNvPr id="67" name="Gráfico 66">
            <a:extLst>
              <a:ext uri="{FF2B5EF4-FFF2-40B4-BE49-F238E27FC236}">
                <a16:creationId xmlns:a16="http://schemas.microsoft.com/office/drawing/2014/main" id="{5FF349EA-A9DB-BDF0-7787-B495E4C11DC4}"/>
              </a:ext>
            </a:extLst>
          </xdr:cNvPr>
          <xdr:cNvGraphicFramePr/>
        </xdr:nvGraphicFramePr>
        <xdr:xfrm>
          <a:off x="269648" y="3121375"/>
          <a:ext cx="5280382" cy="32063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pic>
        <xdr:nvPicPr>
          <xdr:cNvPr id="68" name="Imagen 67">
            <a:extLst>
              <a:ext uri="{FF2B5EF4-FFF2-40B4-BE49-F238E27FC236}">
                <a16:creationId xmlns:a16="http://schemas.microsoft.com/office/drawing/2014/main" id="{E2B71BD8-6EFA-D849-FE8A-3F27B175972B}"/>
              </a:ext>
            </a:extLst>
          </xdr:cNvPr>
          <xdr:cNvPicPr/>
        </xdr:nvPicPr>
        <xdr:blipFill>
          <a:blip xmlns:r="http://schemas.openxmlformats.org/officeDocument/2006/relationships" r:embed="rId7" cstate="print">
            <a:duotone>
              <a:schemeClr val="bg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42433" y="3594199"/>
            <a:ext cx="380998" cy="836930"/>
          </a:xfrm>
          <a:prstGeom prst="rect">
            <a:avLst/>
          </a:prstGeom>
          <a:solidFill>
            <a:schemeClr val="accent1"/>
          </a:solidFill>
          <a:ln>
            <a:noFill/>
          </a:ln>
        </xdr:spPr>
      </xdr:pic>
      <xdr:pic>
        <xdr:nvPicPr>
          <xdr:cNvPr id="69" name="Imagen 68">
            <a:extLst>
              <a:ext uri="{FF2B5EF4-FFF2-40B4-BE49-F238E27FC236}">
                <a16:creationId xmlns:a16="http://schemas.microsoft.com/office/drawing/2014/main" id="{1513C3A3-867D-BAA9-2B3D-5D80A7BE7522}"/>
              </a:ext>
            </a:extLst>
          </xdr:cNvPr>
          <xdr:cNvPicPr/>
        </xdr:nvPicPr>
        <xdr:blipFill>
          <a:blip xmlns:r="http://schemas.openxmlformats.org/officeDocument/2006/relationships" r:embed="rId8" cstate="print">
            <a:duotone>
              <a:schemeClr val="bg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5036" y="4906801"/>
            <a:ext cx="360045" cy="836929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2</xdr:col>
      <xdr:colOff>884465</xdr:colOff>
      <xdr:row>73</xdr:row>
      <xdr:rowOff>0</xdr:rowOff>
    </xdr:from>
    <xdr:to>
      <xdr:col>6</xdr:col>
      <xdr:colOff>19051</xdr:colOff>
      <xdr:row>74</xdr:row>
      <xdr:rowOff>204107</xdr:rowOff>
    </xdr:to>
    <xdr:sp macro="" textlink="">
      <xdr:nvSpPr>
        <xdr:cNvPr id="70" name="Rectángulo 69">
          <a:extLst>
            <a:ext uri="{FF2B5EF4-FFF2-40B4-BE49-F238E27FC236}">
              <a16:creationId xmlns:a16="http://schemas.microsoft.com/office/drawing/2014/main" id="{ED829B6C-28BC-47D3-81F0-B56BCFD81178}"/>
            </a:ext>
          </a:extLst>
        </xdr:cNvPr>
        <xdr:cNvSpPr/>
      </xdr:nvSpPr>
      <xdr:spPr>
        <a:xfrm>
          <a:off x="1132115" y="17716500"/>
          <a:ext cx="3163661" cy="47080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Personas informadas en las acciones preventivas por sexo</a:t>
          </a: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 según mes</a:t>
          </a:r>
        </a:p>
      </xdr:txBody>
    </xdr:sp>
    <xdr:clientData/>
  </xdr:twoCellAnchor>
  <xdr:twoCellAnchor>
    <xdr:from>
      <xdr:col>2</xdr:col>
      <xdr:colOff>0</xdr:colOff>
      <xdr:row>73</xdr:row>
      <xdr:rowOff>0</xdr:rowOff>
    </xdr:from>
    <xdr:to>
      <xdr:col>2</xdr:col>
      <xdr:colOff>1168028</xdr:colOff>
      <xdr:row>73</xdr:row>
      <xdr:rowOff>249670</xdr:rowOff>
    </xdr:to>
    <xdr:sp macro="" textlink="">
      <xdr:nvSpPr>
        <xdr:cNvPr id="71" name="Rectángulo 51">
          <a:extLst>
            <a:ext uri="{FF2B5EF4-FFF2-40B4-BE49-F238E27FC236}">
              <a16:creationId xmlns:a16="http://schemas.microsoft.com/office/drawing/2014/main" id="{906A75CB-F175-4903-8063-66E7F7831DBA}"/>
            </a:ext>
          </a:extLst>
        </xdr:cNvPr>
        <xdr:cNvSpPr/>
      </xdr:nvSpPr>
      <xdr:spPr>
        <a:xfrm>
          <a:off x="247650" y="17716500"/>
          <a:ext cx="996578" cy="24967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6</a:t>
          </a:r>
        </a:p>
      </xdr:txBody>
    </xdr:sp>
    <xdr:clientData/>
  </xdr:twoCellAnchor>
  <xdr:twoCellAnchor>
    <xdr:from>
      <xdr:col>2</xdr:col>
      <xdr:colOff>-1</xdr:colOff>
      <xdr:row>91</xdr:row>
      <xdr:rowOff>0</xdr:rowOff>
    </xdr:from>
    <xdr:to>
      <xdr:col>3</xdr:col>
      <xdr:colOff>2232</xdr:colOff>
      <xdr:row>91</xdr:row>
      <xdr:rowOff>0</xdr:rowOff>
    </xdr:to>
    <xdr:sp macro="" textlink="">
      <xdr:nvSpPr>
        <xdr:cNvPr id="72" name="Rectángulo 51">
          <a:extLst>
            <a:ext uri="{FF2B5EF4-FFF2-40B4-BE49-F238E27FC236}">
              <a16:creationId xmlns:a16="http://schemas.microsoft.com/office/drawing/2014/main" id="{5E5699BC-3821-49BC-92F9-9BA6B87DC376}"/>
            </a:ext>
          </a:extLst>
        </xdr:cNvPr>
        <xdr:cNvSpPr/>
      </xdr:nvSpPr>
      <xdr:spPr>
        <a:xfrm>
          <a:off x="247649" y="22440900"/>
          <a:ext cx="1002358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7</a:t>
          </a:r>
        </a:p>
      </xdr:txBody>
    </xdr:sp>
    <xdr:clientData/>
  </xdr:twoCellAnchor>
  <xdr:twoCellAnchor>
    <xdr:from>
      <xdr:col>12</xdr:col>
      <xdr:colOff>898072</xdr:colOff>
      <xdr:row>40</xdr:row>
      <xdr:rowOff>1</xdr:rowOff>
    </xdr:from>
    <xdr:to>
      <xdr:col>15</xdr:col>
      <xdr:colOff>993322</xdr:colOff>
      <xdr:row>41</xdr:row>
      <xdr:rowOff>178594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7B375C42-04F3-4E3F-A98C-72341E472FF4}"/>
            </a:ext>
          </a:extLst>
        </xdr:cNvPr>
        <xdr:cNvSpPr/>
      </xdr:nvSpPr>
      <xdr:spPr>
        <a:xfrm>
          <a:off x="11518447" y="9172576"/>
          <a:ext cx="3095625" cy="44529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tipo de intervención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40</xdr:row>
      <xdr:rowOff>0</xdr:rowOff>
    </xdr:from>
    <xdr:to>
      <xdr:col>12</xdr:col>
      <xdr:colOff>1006929</xdr:colOff>
      <xdr:row>41</xdr:row>
      <xdr:rowOff>27215</xdr:rowOff>
    </xdr:to>
    <xdr:sp macro="" textlink="">
      <xdr:nvSpPr>
        <xdr:cNvPr id="74" name="Rectángulo 51">
          <a:extLst>
            <a:ext uri="{FF2B5EF4-FFF2-40B4-BE49-F238E27FC236}">
              <a16:creationId xmlns:a16="http://schemas.microsoft.com/office/drawing/2014/main" id="{53CA5B58-60E9-48FA-9F0F-65B216E39C0D}"/>
            </a:ext>
          </a:extLst>
        </xdr:cNvPr>
        <xdr:cNvSpPr/>
      </xdr:nvSpPr>
      <xdr:spPr>
        <a:xfrm>
          <a:off x="10620375" y="9172575"/>
          <a:ext cx="997404" cy="29391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4</a:t>
          </a:r>
        </a:p>
      </xdr:txBody>
    </xdr:sp>
    <xdr:clientData/>
  </xdr:twoCellAnchor>
  <xdr:twoCellAnchor>
    <xdr:from>
      <xdr:col>12</xdr:col>
      <xdr:colOff>898071</xdr:colOff>
      <xdr:row>31</xdr:row>
      <xdr:rowOff>1</xdr:rowOff>
    </xdr:from>
    <xdr:to>
      <xdr:col>17</xdr:col>
      <xdr:colOff>0</xdr:colOff>
      <xdr:row>32</xdr:row>
      <xdr:rowOff>178595</xdr:rowOff>
    </xdr:to>
    <xdr:sp macro="" textlink="">
      <xdr:nvSpPr>
        <xdr:cNvPr id="75" name="Rectángulo 74">
          <a:extLst>
            <a:ext uri="{FF2B5EF4-FFF2-40B4-BE49-F238E27FC236}">
              <a16:creationId xmlns:a16="http://schemas.microsoft.com/office/drawing/2014/main" id="{CAC50408-CE63-49B0-AB39-A48C22DAF87B}"/>
            </a:ext>
          </a:extLst>
        </xdr:cNvPr>
        <xdr:cNvSpPr/>
      </xdr:nvSpPr>
      <xdr:spPr>
        <a:xfrm>
          <a:off x="11518446" y="6772276"/>
          <a:ext cx="4102554" cy="44529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temática principal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31</xdr:row>
      <xdr:rowOff>0</xdr:rowOff>
    </xdr:from>
    <xdr:to>
      <xdr:col>12</xdr:col>
      <xdr:colOff>1006929</xdr:colOff>
      <xdr:row>32</xdr:row>
      <xdr:rowOff>27216</xdr:rowOff>
    </xdr:to>
    <xdr:sp macro="" textlink="">
      <xdr:nvSpPr>
        <xdr:cNvPr id="76" name="Rectángulo 51">
          <a:extLst>
            <a:ext uri="{FF2B5EF4-FFF2-40B4-BE49-F238E27FC236}">
              <a16:creationId xmlns:a16="http://schemas.microsoft.com/office/drawing/2014/main" id="{380375AE-9211-4BE3-BE69-D755721C0E89}"/>
            </a:ext>
          </a:extLst>
        </xdr:cNvPr>
        <xdr:cNvSpPr/>
      </xdr:nvSpPr>
      <xdr:spPr>
        <a:xfrm>
          <a:off x="10620375" y="6772275"/>
          <a:ext cx="997404" cy="29391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</a:t>
          </a:r>
        </a:p>
      </xdr:txBody>
    </xdr:sp>
    <xdr:clientData/>
  </xdr:twoCellAnchor>
  <xdr:twoCellAnchor>
    <xdr:from>
      <xdr:col>8</xdr:col>
      <xdr:colOff>911678</xdr:colOff>
      <xdr:row>15</xdr:row>
      <xdr:rowOff>1</xdr:rowOff>
    </xdr:from>
    <xdr:to>
      <xdr:col>10</xdr:col>
      <xdr:colOff>1006927</xdr:colOff>
      <xdr:row>16</xdr:row>
      <xdr:rowOff>178594</xdr:rowOff>
    </xdr:to>
    <xdr:sp macro="" textlink="">
      <xdr:nvSpPr>
        <xdr:cNvPr id="77" name="Rectángulo 76">
          <a:extLst>
            <a:ext uri="{FF2B5EF4-FFF2-40B4-BE49-F238E27FC236}">
              <a16:creationId xmlns:a16="http://schemas.microsoft.com/office/drawing/2014/main" id="{62D6E133-82A5-45EA-BAE6-79E1D444C430}"/>
            </a:ext>
          </a:extLst>
        </xdr:cNvPr>
        <xdr:cNvSpPr/>
      </xdr:nvSpPr>
      <xdr:spPr>
        <a:xfrm>
          <a:off x="7188653" y="2419351"/>
          <a:ext cx="2428874" cy="44529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según departamento</a:t>
          </a:r>
          <a:endParaRPr kumimoji="0" lang="es-P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1034143</xdr:colOff>
      <xdr:row>16</xdr:row>
      <xdr:rowOff>27214</xdr:rowOff>
    </xdr:to>
    <xdr:sp macro="" textlink="">
      <xdr:nvSpPr>
        <xdr:cNvPr id="78" name="Rectángulo 51">
          <a:extLst>
            <a:ext uri="{FF2B5EF4-FFF2-40B4-BE49-F238E27FC236}">
              <a16:creationId xmlns:a16="http://schemas.microsoft.com/office/drawing/2014/main" id="{96A72E19-C9F9-4B3F-9BDF-FF0F33850301}"/>
            </a:ext>
          </a:extLst>
        </xdr:cNvPr>
        <xdr:cNvSpPr/>
      </xdr:nvSpPr>
      <xdr:spPr>
        <a:xfrm>
          <a:off x="6276975" y="2419350"/>
          <a:ext cx="1034143" cy="29391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</a:t>
          </a:r>
        </a:p>
      </xdr:txBody>
    </xdr:sp>
    <xdr:clientData/>
  </xdr:twoCellAnchor>
  <xdr:twoCellAnchor>
    <xdr:from>
      <xdr:col>15</xdr:col>
      <xdr:colOff>483053</xdr:colOff>
      <xdr:row>15</xdr:row>
      <xdr:rowOff>54429</xdr:rowOff>
    </xdr:from>
    <xdr:to>
      <xdr:col>18</xdr:col>
      <xdr:colOff>54429</xdr:colOff>
      <xdr:row>30</xdr:row>
      <xdr:rowOff>27214</xdr:rowOff>
    </xdr:to>
    <xdr:graphicFrame macro="">
      <xdr:nvGraphicFramePr>
        <xdr:cNvPr id="79" name="Gráfico 78">
          <a:extLst>
            <a:ext uri="{FF2B5EF4-FFF2-40B4-BE49-F238E27FC236}">
              <a16:creationId xmlns:a16="http://schemas.microsoft.com/office/drawing/2014/main" id="{BAC3CE2F-5E03-4788-87F2-DA93D8F5D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421821</xdr:colOff>
      <xdr:row>48</xdr:row>
      <xdr:rowOff>57399</xdr:rowOff>
    </xdr:from>
    <xdr:to>
      <xdr:col>17</xdr:col>
      <xdr:colOff>864671</xdr:colOff>
      <xdr:row>71</xdr:row>
      <xdr:rowOff>195946</xdr:rowOff>
    </xdr:to>
    <xdr:graphicFrame macro="">
      <xdr:nvGraphicFramePr>
        <xdr:cNvPr id="80" name="Gráfico 79">
          <a:extLst>
            <a:ext uri="{FF2B5EF4-FFF2-40B4-BE49-F238E27FC236}">
              <a16:creationId xmlns:a16="http://schemas.microsoft.com/office/drawing/2014/main" id="{A645665D-157A-444F-9046-C825F1F7C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884465</xdr:colOff>
      <xdr:row>48</xdr:row>
      <xdr:rowOff>1</xdr:rowOff>
    </xdr:from>
    <xdr:to>
      <xdr:col>11</xdr:col>
      <xdr:colOff>21029</xdr:colOff>
      <xdr:row>49</xdr:row>
      <xdr:rowOff>178593</xdr:rowOff>
    </xdr:to>
    <xdr:sp macro="" textlink="">
      <xdr:nvSpPr>
        <xdr:cNvPr id="81" name="Rectángulo 80">
          <a:extLst>
            <a:ext uri="{FF2B5EF4-FFF2-40B4-BE49-F238E27FC236}">
              <a16:creationId xmlns:a16="http://schemas.microsoft.com/office/drawing/2014/main" id="{0D35B68E-D61C-4E66-A289-6E73F60618CA}"/>
            </a:ext>
          </a:extLst>
        </xdr:cNvPr>
        <xdr:cNvSpPr/>
      </xdr:nvSpPr>
      <xdr:spPr>
        <a:xfrm>
          <a:off x="1132115" y="11049001"/>
          <a:ext cx="8509164" cy="445292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Acciones Preventivas  según código</a:t>
          </a:r>
        </a:p>
      </xdr:txBody>
    </xdr:sp>
    <xdr:clientData/>
  </xdr:twoCellAnchor>
  <xdr:twoCellAnchor>
    <xdr:from>
      <xdr:col>2</xdr:col>
      <xdr:colOff>0</xdr:colOff>
      <xdr:row>48</xdr:row>
      <xdr:rowOff>0</xdr:rowOff>
    </xdr:from>
    <xdr:to>
      <xdr:col>2</xdr:col>
      <xdr:colOff>997404</xdr:colOff>
      <xdr:row>49</xdr:row>
      <xdr:rowOff>27214</xdr:rowOff>
    </xdr:to>
    <xdr:sp macro="" textlink="">
      <xdr:nvSpPr>
        <xdr:cNvPr id="82" name="Rectángulo 51">
          <a:extLst>
            <a:ext uri="{FF2B5EF4-FFF2-40B4-BE49-F238E27FC236}">
              <a16:creationId xmlns:a16="http://schemas.microsoft.com/office/drawing/2014/main" id="{0D77D8EF-7745-453C-B9F9-FCC35FDFCDEA}"/>
            </a:ext>
          </a:extLst>
        </xdr:cNvPr>
        <xdr:cNvSpPr/>
      </xdr:nvSpPr>
      <xdr:spPr>
        <a:xfrm>
          <a:off x="247650" y="11049000"/>
          <a:ext cx="997404" cy="29391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5</a:t>
          </a:r>
        </a:p>
      </xdr:txBody>
    </xdr:sp>
    <xdr:clientData/>
  </xdr:twoCellAnchor>
  <xdr:twoCellAnchor>
    <xdr:from>
      <xdr:col>2</xdr:col>
      <xdr:colOff>895350</xdr:colOff>
      <xdr:row>106</xdr:row>
      <xdr:rowOff>263527</xdr:rowOff>
    </xdr:from>
    <xdr:to>
      <xdr:col>7</xdr:col>
      <xdr:colOff>57151</xdr:colOff>
      <xdr:row>108</xdr:row>
      <xdr:rowOff>209551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CCFC934A-758B-4F2D-9E3A-A0F73C4D8B58}"/>
            </a:ext>
          </a:extLst>
        </xdr:cNvPr>
        <xdr:cNvSpPr/>
      </xdr:nvSpPr>
      <xdr:spPr>
        <a:xfrm>
          <a:off x="1143000" y="26647777"/>
          <a:ext cx="4191001" cy="479424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 b="0" i="0" baseline="0">
              <a:effectLst/>
              <a:latin typeface="+mn-lt"/>
              <a:ea typeface="+mn-ea"/>
              <a:cs typeface="+mn-cs"/>
            </a:rPr>
            <a:t>Usuarias por tipo de acompañamiento según </a:t>
          </a: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¿Cuentan con un trabajo remunerado?</a:t>
          </a:r>
        </a:p>
      </xdr:txBody>
    </xdr:sp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8186</xdr:colOff>
      <xdr:row>108</xdr:row>
      <xdr:rowOff>4741</xdr:rowOff>
    </xdr:to>
    <xdr:sp macro="" textlink="">
      <xdr:nvSpPr>
        <xdr:cNvPr id="84" name="Rectángulo 51">
          <a:extLst>
            <a:ext uri="{FF2B5EF4-FFF2-40B4-BE49-F238E27FC236}">
              <a16:creationId xmlns:a16="http://schemas.microsoft.com/office/drawing/2014/main" id="{8A50F146-9C75-456A-B037-36D47335BF7A}"/>
            </a:ext>
          </a:extLst>
        </xdr:cNvPr>
        <xdr:cNvSpPr/>
      </xdr:nvSpPr>
      <xdr:spPr>
        <a:xfrm>
          <a:off x="247650" y="26650950"/>
          <a:ext cx="1008311" cy="27144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10</a:t>
          </a:r>
        </a:p>
      </xdr:txBody>
    </xdr:sp>
    <xdr:clientData/>
  </xdr:twoCellAnchor>
  <xdr:twoCellAnchor>
    <xdr:from>
      <xdr:col>2</xdr:col>
      <xdr:colOff>928687</xdr:colOff>
      <xdr:row>245</xdr:row>
      <xdr:rowOff>247430</xdr:rowOff>
    </xdr:from>
    <xdr:to>
      <xdr:col>7</xdr:col>
      <xdr:colOff>0</xdr:colOff>
      <xdr:row>247</xdr:row>
      <xdr:rowOff>175846</xdr:rowOff>
    </xdr:to>
    <xdr:sp macro="" textlink="">
      <xdr:nvSpPr>
        <xdr:cNvPr id="85" name="Rectángulo 84">
          <a:extLst>
            <a:ext uri="{FF2B5EF4-FFF2-40B4-BE49-F238E27FC236}">
              <a16:creationId xmlns:a16="http://schemas.microsoft.com/office/drawing/2014/main" id="{B95E8D87-F759-496D-B25C-B2C32C963E63}"/>
            </a:ext>
          </a:extLst>
        </xdr:cNvPr>
        <xdr:cNvSpPr/>
      </xdr:nvSpPr>
      <xdr:spPr>
        <a:xfrm>
          <a:off x="1176337" y="63502955"/>
          <a:ext cx="4100513" cy="44276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¿Buscaron ayuda ante un hecho de violencia?</a:t>
          </a:r>
        </a:p>
      </xdr:txBody>
    </xdr:sp>
    <xdr:clientData/>
  </xdr:twoCellAnchor>
  <xdr:twoCellAnchor>
    <xdr:from>
      <xdr:col>12</xdr:col>
      <xdr:colOff>938893</xdr:colOff>
      <xdr:row>246</xdr:row>
      <xdr:rowOff>1342</xdr:rowOff>
    </xdr:from>
    <xdr:to>
      <xdr:col>17</xdr:col>
      <xdr:colOff>31750</xdr:colOff>
      <xdr:row>247</xdr:row>
      <xdr:rowOff>171070</xdr:rowOff>
    </xdr:to>
    <xdr:sp macro="" textlink="">
      <xdr:nvSpPr>
        <xdr:cNvPr id="86" name="Rectángulo 85">
          <a:extLst>
            <a:ext uri="{FF2B5EF4-FFF2-40B4-BE49-F238E27FC236}">
              <a16:creationId xmlns:a16="http://schemas.microsoft.com/office/drawing/2014/main" id="{748E4EDE-DFD3-4C90-98E2-5F5AB842411B}"/>
            </a:ext>
          </a:extLst>
        </xdr:cNvPr>
        <xdr:cNvSpPr/>
      </xdr:nvSpPr>
      <xdr:spPr>
        <a:xfrm>
          <a:off x="11559268" y="63504517"/>
          <a:ext cx="4093482" cy="43642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etapa de motivación para el cambio</a:t>
          </a:r>
        </a:p>
      </xdr:txBody>
    </xdr:sp>
    <xdr:clientData/>
  </xdr:twoCellAnchor>
  <xdr:twoCellAnchor>
    <xdr:from>
      <xdr:col>2</xdr:col>
      <xdr:colOff>5351</xdr:colOff>
      <xdr:row>243</xdr:row>
      <xdr:rowOff>235404</xdr:rowOff>
    </xdr:from>
    <xdr:to>
      <xdr:col>18</xdr:col>
      <xdr:colOff>38100</xdr:colOff>
      <xdr:row>245</xdr:row>
      <xdr:rowOff>111581</xdr:rowOff>
    </xdr:to>
    <xdr:grpSp>
      <xdr:nvGrpSpPr>
        <xdr:cNvPr id="87" name="Grupo 86">
          <a:extLst>
            <a:ext uri="{FF2B5EF4-FFF2-40B4-BE49-F238E27FC236}">
              <a16:creationId xmlns:a16="http://schemas.microsoft.com/office/drawing/2014/main" id="{2DFF0446-4146-475A-B484-EA37D367934A}"/>
            </a:ext>
          </a:extLst>
        </xdr:cNvPr>
        <xdr:cNvGrpSpPr/>
      </xdr:nvGrpSpPr>
      <xdr:grpSpPr>
        <a:xfrm>
          <a:off x="246490" y="62823094"/>
          <a:ext cx="16418161" cy="310228"/>
          <a:chOff x="259898" y="2020167"/>
          <a:chExt cx="14478000" cy="448367"/>
        </a:xfrm>
      </xdr:grpSpPr>
      <xdr:sp macro="" textlink="">
        <xdr:nvSpPr>
          <xdr:cNvPr id="88" name="Rectángulo 87">
            <a:extLst>
              <a:ext uri="{FF2B5EF4-FFF2-40B4-BE49-F238E27FC236}">
                <a16:creationId xmlns:a16="http://schemas.microsoft.com/office/drawing/2014/main" id="{4509ACD1-6AE7-1799-57F1-C291D6FB138A}"/>
              </a:ext>
            </a:extLst>
          </xdr:cNvPr>
          <xdr:cNvSpPr/>
        </xdr:nvSpPr>
        <xdr:spPr>
          <a:xfrm>
            <a:off x="1515175" y="2020167"/>
            <a:ext cx="13222723" cy="448367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PRE-TEST DE USUARIAS QUE INICIARON EL ACOMPAÑAMIENTO ESPECIALIZADO (MAM-08)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89" name="Rectángulo 88">
            <a:extLst>
              <a:ext uri="{FF2B5EF4-FFF2-40B4-BE49-F238E27FC236}">
                <a16:creationId xmlns:a16="http://schemas.microsoft.com/office/drawing/2014/main" id="{6B9C33E4-792F-860C-47DE-DE54F445E0CA}"/>
              </a:ext>
            </a:extLst>
          </xdr:cNvPr>
          <xdr:cNvSpPr/>
        </xdr:nvSpPr>
        <xdr:spPr>
          <a:xfrm>
            <a:off x="259898" y="2020169"/>
            <a:ext cx="1327316" cy="448365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F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933450</xdr:colOff>
      <xdr:row>253</xdr:row>
      <xdr:rowOff>1064</xdr:rowOff>
    </xdr:from>
    <xdr:to>
      <xdr:col>6</xdr:col>
      <xdr:colOff>22226</xdr:colOff>
      <xdr:row>254</xdr:row>
      <xdr:rowOff>151411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4111338F-5977-4087-B223-C78786D994AB}"/>
            </a:ext>
          </a:extLst>
        </xdr:cNvPr>
        <xdr:cNvSpPr/>
      </xdr:nvSpPr>
      <xdr:spPr>
        <a:xfrm>
          <a:off x="1181100" y="65371139"/>
          <a:ext cx="3117851" cy="41704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autonomía personal</a:t>
          </a:r>
        </a:p>
      </xdr:txBody>
    </xdr:sp>
    <xdr:clientData/>
  </xdr:twoCellAnchor>
  <xdr:twoCellAnchor>
    <xdr:from>
      <xdr:col>7</xdr:col>
      <xdr:colOff>933450</xdr:colOff>
      <xdr:row>256</xdr:row>
      <xdr:rowOff>0</xdr:rowOff>
    </xdr:from>
    <xdr:to>
      <xdr:col>11</xdr:col>
      <xdr:colOff>8298</xdr:colOff>
      <xdr:row>257</xdr:row>
      <xdr:rowOff>160986</xdr:rowOff>
    </xdr:to>
    <xdr:sp macro="" textlink="">
      <xdr:nvSpPr>
        <xdr:cNvPr id="91" name="Rectángulo 90">
          <a:extLst>
            <a:ext uri="{FF2B5EF4-FFF2-40B4-BE49-F238E27FC236}">
              <a16:creationId xmlns:a16="http://schemas.microsoft.com/office/drawing/2014/main" id="{89345594-7277-4B17-A4A7-E98F473742A4}"/>
            </a:ext>
          </a:extLst>
        </xdr:cNvPr>
        <xdr:cNvSpPr/>
      </xdr:nvSpPr>
      <xdr:spPr>
        <a:xfrm>
          <a:off x="6210300" y="66170175"/>
          <a:ext cx="3418248" cy="4276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autoestima</a:t>
          </a:r>
        </a:p>
      </xdr:txBody>
    </xdr:sp>
    <xdr:clientData/>
  </xdr:twoCellAnchor>
  <xdr:twoCellAnchor>
    <xdr:from>
      <xdr:col>12</xdr:col>
      <xdr:colOff>933450</xdr:colOff>
      <xdr:row>256</xdr:row>
      <xdr:rowOff>295</xdr:rowOff>
    </xdr:from>
    <xdr:to>
      <xdr:col>18</xdr:col>
      <xdr:colOff>1262</xdr:colOff>
      <xdr:row>257</xdr:row>
      <xdr:rowOff>141618</xdr:rowOff>
    </xdr:to>
    <xdr:sp macro="" textlink="">
      <xdr:nvSpPr>
        <xdr:cNvPr id="92" name="Rectángulo 91">
          <a:extLst>
            <a:ext uri="{FF2B5EF4-FFF2-40B4-BE49-F238E27FC236}">
              <a16:creationId xmlns:a16="http://schemas.microsoft.com/office/drawing/2014/main" id="{3659C7F0-C35A-4DE7-8CC1-C19B7A517399}"/>
            </a:ext>
          </a:extLst>
        </xdr:cNvPr>
        <xdr:cNvSpPr/>
      </xdr:nvSpPr>
      <xdr:spPr>
        <a:xfrm>
          <a:off x="11553825" y="66170470"/>
          <a:ext cx="5068562" cy="40802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toma de decisiones</a:t>
          </a:r>
        </a:p>
      </xdr:txBody>
    </xdr:sp>
    <xdr:clientData/>
  </xdr:twoCellAnchor>
  <xdr:twoCellAnchor>
    <xdr:from>
      <xdr:col>1</xdr:col>
      <xdr:colOff>79725</xdr:colOff>
      <xdr:row>301</xdr:row>
      <xdr:rowOff>12334</xdr:rowOff>
    </xdr:from>
    <xdr:to>
      <xdr:col>18</xdr:col>
      <xdr:colOff>0</xdr:colOff>
      <xdr:row>302</xdr:row>
      <xdr:rowOff>119066</xdr:rowOff>
    </xdr:to>
    <xdr:grpSp>
      <xdr:nvGrpSpPr>
        <xdr:cNvPr id="93" name="Grupo 92">
          <a:extLst>
            <a:ext uri="{FF2B5EF4-FFF2-40B4-BE49-F238E27FC236}">
              <a16:creationId xmlns:a16="http://schemas.microsoft.com/office/drawing/2014/main" id="{9C2265FE-8977-49B1-BB78-2CB7250D22EC}"/>
            </a:ext>
          </a:extLst>
        </xdr:cNvPr>
        <xdr:cNvGrpSpPr/>
      </xdr:nvGrpSpPr>
      <xdr:grpSpPr>
        <a:xfrm>
          <a:off x="200295" y="77815910"/>
          <a:ext cx="16426256" cy="371985"/>
          <a:chOff x="259898" y="2107172"/>
          <a:chExt cx="14478000" cy="361363"/>
        </a:xfrm>
      </xdr:grpSpPr>
      <xdr:sp macro="" textlink="">
        <xdr:nvSpPr>
          <xdr:cNvPr id="94" name="Rectángulo 93">
            <a:extLst>
              <a:ext uri="{FF2B5EF4-FFF2-40B4-BE49-F238E27FC236}">
                <a16:creationId xmlns:a16="http://schemas.microsoft.com/office/drawing/2014/main" id="{644F93D6-851A-3B8A-33D6-A558A9D619B4}"/>
              </a:ext>
            </a:extLst>
          </xdr:cNvPr>
          <xdr:cNvSpPr/>
        </xdr:nvSpPr>
        <xdr:spPr>
          <a:xfrm>
            <a:off x="1515175" y="2107174"/>
            <a:ext cx="13222723" cy="361361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POST-TEST DE USUARIAS QUE CONCLUYERON CON EL ACOMPAÑAMIENTO ESPECIALIZADO (MAM-08)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5" name="Rectángulo 94">
            <a:extLst>
              <a:ext uri="{FF2B5EF4-FFF2-40B4-BE49-F238E27FC236}">
                <a16:creationId xmlns:a16="http://schemas.microsoft.com/office/drawing/2014/main" id="{21D38DB5-05AF-96D0-7216-2E007FE57674}"/>
              </a:ext>
            </a:extLst>
          </xdr:cNvPr>
          <xdr:cNvSpPr/>
        </xdr:nvSpPr>
        <xdr:spPr>
          <a:xfrm>
            <a:off x="259898" y="2107172"/>
            <a:ext cx="1327316" cy="361361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H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927179</xdr:colOff>
      <xdr:row>283</xdr:row>
      <xdr:rowOff>0</xdr:rowOff>
    </xdr:from>
    <xdr:to>
      <xdr:col>8</xdr:col>
      <xdr:colOff>5344</xdr:colOff>
      <xdr:row>284</xdr:row>
      <xdr:rowOff>145121</xdr:rowOff>
    </xdr:to>
    <xdr:sp macro="" textlink="">
      <xdr:nvSpPr>
        <xdr:cNvPr id="96" name="Rectángulo 95">
          <a:extLst>
            <a:ext uri="{FF2B5EF4-FFF2-40B4-BE49-F238E27FC236}">
              <a16:creationId xmlns:a16="http://schemas.microsoft.com/office/drawing/2014/main" id="{314BC203-D575-48DE-B6AB-0630BDBC6296}"/>
            </a:ext>
          </a:extLst>
        </xdr:cNvPr>
        <xdr:cNvSpPr/>
      </xdr:nvSpPr>
      <xdr:spPr>
        <a:xfrm>
          <a:off x="1174829" y="73371075"/>
          <a:ext cx="5107490" cy="411821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Autorreporte de detección de violencia</a:t>
          </a:r>
        </a:p>
      </xdr:txBody>
    </xdr:sp>
    <xdr:clientData/>
  </xdr:twoCellAnchor>
  <xdr:twoCellAnchor>
    <xdr:from>
      <xdr:col>1</xdr:col>
      <xdr:colOff>76873</xdr:colOff>
      <xdr:row>281</xdr:row>
      <xdr:rowOff>0</xdr:rowOff>
    </xdr:from>
    <xdr:to>
      <xdr:col>17</xdr:col>
      <xdr:colOff>994596</xdr:colOff>
      <xdr:row>282</xdr:row>
      <xdr:rowOff>81643</xdr:rowOff>
    </xdr:to>
    <xdr:grpSp>
      <xdr:nvGrpSpPr>
        <xdr:cNvPr id="97" name="Grupo 96">
          <a:extLst>
            <a:ext uri="{FF2B5EF4-FFF2-40B4-BE49-F238E27FC236}">
              <a16:creationId xmlns:a16="http://schemas.microsoft.com/office/drawing/2014/main" id="{26B2D5AC-62B3-46E7-83D8-742A46CE3DAC}"/>
            </a:ext>
          </a:extLst>
        </xdr:cNvPr>
        <xdr:cNvGrpSpPr/>
      </xdr:nvGrpSpPr>
      <xdr:grpSpPr>
        <a:xfrm>
          <a:off x="197443" y="72498513"/>
          <a:ext cx="16422976" cy="346896"/>
          <a:chOff x="259898" y="2107173"/>
          <a:chExt cx="14478000" cy="241096"/>
        </a:xfrm>
      </xdr:grpSpPr>
      <xdr:sp macro="" textlink="">
        <xdr:nvSpPr>
          <xdr:cNvPr id="98" name="Rectángulo 97">
            <a:extLst>
              <a:ext uri="{FF2B5EF4-FFF2-40B4-BE49-F238E27FC236}">
                <a16:creationId xmlns:a16="http://schemas.microsoft.com/office/drawing/2014/main" id="{B5EB4062-DA55-7711-58EC-48941AAA6CCD}"/>
              </a:ext>
            </a:extLst>
          </xdr:cNvPr>
          <xdr:cNvSpPr/>
        </xdr:nvSpPr>
        <xdr:spPr>
          <a:xfrm>
            <a:off x="1515175" y="2107174"/>
            <a:ext cx="13222723" cy="241089"/>
          </a:xfrm>
          <a:prstGeom prst="rect">
            <a:avLst/>
          </a:prstGeom>
          <a:solidFill>
            <a:srgbClr val="E7E6E6">
              <a:lumMod val="50000"/>
            </a:srgbClr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 RESULTADOS POST-TEST DE USUARIAS QUE CONCLUYERON EL ACOMPAÑAMIENTO BÁSICO (MAM-07)</a:t>
            </a:r>
            <a:endParaRPr kumimoji="0" lang="es-P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  <xdr:sp macro="" textlink="">
        <xdr:nvSpPr>
          <xdr:cNvPr id="99" name="Rectángulo 98">
            <a:extLst>
              <a:ext uri="{FF2B5EF4-FFF2-40B4-BE49-F238E27FC236}">
                <a16:creationId xmlns:a16="http://schemas.microsoft.com/office/drawing/2014/main" id="{C40ADA01-9EDA-8FDA-C46D-A414FD33D34D}"/>
              </a:ext>
            </a:extLst>
          </xdr:cNvPr>
          <xdr:cNvSpPr/>
        </xdr:nvSpPr>
        <xdr:spPr>
          <a:xfrm>
            <a:off x="259898" y="2107173"/>
            <a:ext cx="1327316" cy="241096"/>
          </a:xfrm>
          <a:prstGeom prst="rect">
            <a:avLst/>
          </a:prstGeom>
          <a:solidFill>
            <a:srgbClr val="E60008"/>
          </a:solidFill>
          <a:ln w="12700" cap="flat" cmpd="sng" algn="ctr">
            <a:noFill/>
            <a:prstDash val="solid"/>
            <a:miter lim="800000"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20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</a:t>
            </a:r>
            <a:r>
              <a:rPr kumimoji="0" lang="es-PE" sz="18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SECCIÓN G</a:t>
            </a:r>
            <a:endParaRPr kumimoji="0" lang="es-PE" sz="17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928504</xdr:colOff>
      <xdr:row>291</xdr:row>
      <xdr:rowOff>0</xdr:rowOff>
    </xdr:from>
    <xdr:to>
      <xdr:col>8</xdr:col>
      <xdr:colOff>-1</xdr:colOff>
      <xdr:row>292</xdr:row>
      <xdr:rowOff>142799</xdr:rowOff>
    </xdr:to>
    <xdr:sp macro="" textlink="">
      <xdr:nvSpPr>
        <xdr:cNvPr id="100" name="Rectángulo 99">
          <a:extLst>
            <a:ext uri="{FF2B5EF4-FFF2-40B4-BE49-F238E27FC236}">
              <a16:creationId xmlns:a16="http://schemas.microsoft.com/office/drawing/2014/main" id="{7256B9AA-A834-44A0-BCC4-EFFE025A7602}"/>
            </a:ext>
          </a:extLst>
        </xdr:cNvPr>
        <xdr:cNvSpPr/>
      </xdr:nvSpPr>
      <xdr:spPr>
        <a:xfrm>
          <a:off x="1176154" y="75504675"/>
          <a:ext cx="5100820" cy="409499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niveles de depresión</a:t>
          </a:r>
        </a:p>
      </xdr:txBody>
    </xdr:sp>
    <xdr:clientData/>
  </xdr:twoCellAnchor>
  <xdr:twoCellAnchor>
    <xdr:from>
      <xdr:col>12</xdr:col>
      <xdr:colOff>0</xdr:colOff>
      <xdr:row>246</xdr:row>
      <xdr:rowOff>0</xdr:rowOff>
    </xdr:from>
    <xdr:to>
      <xdr:col>13</xdr:col>
      <xdr:colOff>54429</xdr:colOff>
      <xdr:row>247</xdr:row>
      <xdr:rowOff>0</xdr:rowOff>
    </xdr:to>
    <xdr:sp macro="" textlink="">
      <xdr:nvSpPr>
        <xdr:cNvPr id="101" name="Rectángulo 51">
          <a:extLst>
            <a:ext uri="{FF2B5EF4-FFF2-40B4-BE49-F238E27FC236}">
              <a16:creationId xmlns:a16="http://schemas.microsoft.com/office/drawing/2014/main" id="{6615F888-6598-4457-A9B0-FC22F58C2600}"/>
            </a:ext>
          </a:extLst>
        </xdr:cNvPr>
        <xdr:cNvSpPr/>
      </xdr:nvSpPr>
      <xdr:spPr>
        <a:xfrm>
          <a:off x="10620375" y="63503175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26</a:t>
          </a:r>
        </a:p>
      </xdr:txBody>
    </xdr:sp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27214</xdr:colOff>
      <xdr:row>284</xdr:row>
      <xdr:rowOff>0</xdr:rowOff>
    </xdr:to>
    <xdr:sp macro="" textlink="">
      <xdr:nvSpPr>
        <xdr:cNvPr id="102" name="Rectángulo 51">
          <a:extLst>
            <a:ext uri="{FF2B5EF4-FFF2-40B4-BE49-F238E27FC236}">
              <a16:creationId xmlns:a16="http://schemas.microsoft.com/office/drawing/2014/main" id="{710B1013-1020-4BA3-B87E-49C9F01D0496}"/>
            </a:ext>
          </a:extLst>
        </xdr:cNvPr>
        <xdr:cNvSpPr/>
      </xdr:nvSpPr>
      <xdr:spPr>
        <a:xfrm>
          <a:off x="247650" y="73371075"/>
          <a:ext cx="1027339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30</a:t>
          </a:r>
        </a:p>
      </xdr:txBody>
    </xdr:sp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40822</xdr:colOff>
      <xdr:row>292</xdr:row>
      <xdr:rowOff>0</xdr:rowOff>
    </xdr:to>
    <xdr:sp macro="" textlink="">
      <xdr:nvSpPr>
        <xdr:cNvPr id="103" name="Rectángulo 51">
          <a:extLst>
            <a:ext uri="{FF2B5EF4-FFF2-40B4-BE49-F238E27FC236}">
              <a16:creationId xmlns:a16="http://schemas.microsoft.com/office/drawing/2014/main" id="{1665EBAC-5715-4382-87C9-FDF8F7A1E96D}"/>
            </a:ext>
          </a:extLst>
        </xdr:cNvPr>
        <xdr:cNvSpPr/>
      </xdr:nvSpPr>
      <xdr:spPr>
        <a:xfrm>
          <a:off x="247650" y="75504675"/>
          <a:ext cx="1040947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31</a:t>
          </a:r>
        </a:p>
      </xdr:txBody>
    </xdr:sp>
    <xdr:clientData/>
  </xdr:twoCellAnchor>
  <xdr:twoCellAnchor>
    <xdr:from>
      <xdr:col>9</xdr:col>
      <xdr:colOff>914400</xdr:colOff>
      <xdr:row>283</xdr:row>
      <xdr:rowOff>19050</xdr:rowOff>
    </xdr:from>
    <xdr:to>
      <xdr:col>15</xdr:col>
      <xdr:colOff>482201</xdr:colOff>
      <xdr:row>291</xdr:row>
      <xdr:rowOff>0</xdr:rowOff>
    </xdr:to>
    <xdr:graphicFrame macro="">
      <xdr:nvGraphicFramePr>
        <xdr:cNvPr id="104" name="Gráfico 103">
          <a:extLst>
            <a:ext uri="{FF2B5EF4-FFF2-40B4-BE49-F238E27FC236}">
              <a16:creationId xmlns:a16="http://schemas.microsoft.com/office/drawing/2014/main" id="{3A82C758-BC1B-4149-A8FC-872004D45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800100</xdr:colOff>
      <xdr:row>291</xdr:row>
      <xdr:rowOff>228600</xdr:rowOff>
    </xdr:from>
    <xdr:to>
      <xdr:col>15</xdr:col>
      <xdr:colOff>367901</xdr:colOff>
      <xdr:row>299</xdr:row>
      <xdr:rowOff>0</xdr:rowOff>
    </xdr:to>
    <xdr:graphicFrame macro="">
      <xdr:nvGraphicFramePr>
        <xdr:cNvPr id="105" name="Gráfico 104">
          <a:extLst>
            <a:ext uri="{FF2B5EF4-FFF2-40B4-BE49-F238E27FC236}">
              <a16:creationId xmlns:a16="http://schemas.microsoft.com/office/drawing/2014/main" id="{17149E7A-45B4-49CC-808F-6655AD532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557893</xdr:colOff>
      <xdr:row>245</xdr:row>
      <xdr:rowOff>146138</xdr:rowOff>
    </xdr:from>
    <xdr:to>
      <xdr:col>11</xdr:col>
      <xdr:colOff>563475</xdr:colOff>
      <xdr:row>255</xdr:row>
      <xdr:rowOff>0</xdr:rowOff>
    </xdr:to>
    <xdr:graphicFrame macro="">
      <xdr:nvGraphicFramePr>
        <xdr:cNvPr id="106" name="Gráfico 105">
          <a:extLst>
            <a:ext uri="{FF2B5EF4-FFF2-40B4-BE49-F238E27FC236}">
              <a16:creationId xmlns:a16="http://schemas.microsoft.com/office/drawing/2014/main" id="{F8BDDB81-A7D8-4912-9D80-72397DA63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-1</xdr:colOff>
      <xdr:row>246</xdr:row>
      <xdr:rowOff>0</xdr:rowOff>
    </xdr:from>
    <xdr:to>
      <xdr:col>3</xdr:col>
      <xdr:colOff>54428</xdr:colOff>
      <xdr:row>246</xdr:row>
      <xdr:rowOff>244928</xdr:rowOff>
    </xdr:to>
    <xdr:sp macro="" textlink="">
      <xdr:nvSpPr>
        <xdr:cNvPr id="107" name="Rectángulo 51">
          <a:extLst>
            <a:ext uri="{FF2B5EF4-FFF2-40B4-BE49-F238E27FC236}">
              <a16:creationId xmlns:a16="http://schemas.microsoft.com/office/drawing/2014/main" id="{94E124CC-5A8C-47AF-B95F-50C7EE922C8F}"/>
            </a:ext>
          </a:extLst>
        </xdr:cNvPr>
        <xdr:cNvSpPr/>
      </xdr:nvSpPr>
      <xdr:spPr>
        <a:xfrm>
          <a:off x="247649" y="63503175"/>
          <a:ext cx="1054554" cy="24492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25</a:t>
          </a:r>
        </a:p>
      </xdr:txBody>
    </xdr:sp>
    <xdr:clientData/>
  </xdr:twoCellAnchor>
  <xdr:twoCellAnchor>
    <xdr:from>
      <xdr:col>2</xdr:col>
      <xdr:colOff>-1</xdr:colOff>
      <xdr:row>253</xdr:row>
      <xdr:rowOff>0</xdr:rowOff>
    </xdr:from>
    <xdr:to>
      <xdr:col>3</xdr:col>
      <xdr:colOff>54428</xdr:colOff>
      <xdr:row>253</xdr:row>
      <xdr:rowOff>231322</xdr:rowOff>
    </xdr:to>
    <xdr:sp macro="" textlink="">
      <xdr:nvSpPr>
        <xdr:cNvPr id="108" name="Rectángulo 51">
          <a:extLst>
            <a:ext uri="{FF2B5EF4-FFF2-40B4-BE49-F238E27FC236}">
              <a16:creationId xmlns:a16="http://schemas.microsoft.com/office/drawing/2014/main" id="{EB0D0CCE-62D3-4EEB-8D2F-E872E4BAB6B5}"/>
            </a:ext>
          </a:extLst>
        </xdr:cNvPr>
        <xdr:cNvSpPr/>
      </xdr:nvSpPr>
      <xdr:spPr>
        <a:xfrm>
          <a:off x="247649" y="65370075"/>
          <a:ext cx="1054554" cy="23132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27</a:t>
          </a:r>
        </a:p>
      </xdr:txBody>
    </xdr:sp>
    <xdr:clientData/>
  </xdr:twoCellAnchor>
  <xdr:twoCellAnchor>
    <xdr:from>
      <xdr:col>12</xdr:col>
      <xdr:colOff>0</xdr:colOff>
      <xdr:row>256</xdr:row>
      <xdr:rowOff>0</xdr:rowOff>
    </xdr:from>
    <xdr:to>
      <xdr:col>13</xdr:col>
      <xdr:colOff>40822</xdr:colOff>
      <xdr:row>256</xdr:row>
      <xdr:rowOff>258536</xdr:rowOff>
    </xdr:to>
    <xdr:sp macro="" textlink="">
      <xdr:nvSpPr>
        <xdr:cNvPr id="109" name="Rectángulo 51">
          <a:extLst>
            <a:ext uri="{FF2B5EF4-FFF2-40B4-BE49-F238E27FC236}">
              <a16:creationId xmlns:a16="http://schemas.microsoft.com/office/drawing/2014/main" id="{C435333E-E782-4553-88D7-0E58B90C3925}"/>
            </a:ext>
          </a:extLst>
        </xdr:cNvPr>
        <xdr:cNvSpPr/>
      </xdr:nvSpPr>
      <xdr:spPr>
        <a:xfrm>
          <a:off x="10620375" y="66170175"/>
          <a:ext cx="1040947" cy="258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29</a:t>
          </a:r>
        </a:p>
      </xdr:txBody>
    </xdr:sp>
    <xdr:clientData/>
  </xdr:twoCellAnchor>
  <xdr:twoCellAnchor>
    <xdr:from>
      <xdr:col>7</xdr:col>
      <xdr:colOff>0</xdr:colOff>
      <xdr:row>256</xdr:row>
      <xdr:rowOff>0</xdr:rowOff>
    </xdr:from>
    <xdr:to>
      <xdr:col>8</xdr:col>
      <xdr:colOff>54429</xdr:colOff>
      <xdr:row>257</xdr:row>
      <xdr:rowOff>0</xdr:rowOff>
    </xdr:to>
    <xdr:sp macro="" textlink="">
      <xdr:nvSpPr>
        <xdr:cNvPr id="110" name="Rectángulo 51">
          <a:extLst>
            <a:ext uri="{FF2B5EF4-FFF2-40B4-BE49-F238E27FC236}">
              <a16:creationId xmlns:a16="http://schemas.microsoft.com/office/drawing/2014/main" id="{44CDB4BA-F93D-462F-919D-C6CBFEA0B3AC}"/>
            </a:ext>
          </a:extLst>
        </xdr:cNvPr>
        <xdr:cNvSpPr/>
      </xdr:nvSpPr>
      <xdr:spPr>
        <a:xfrm>
          <a:off x="5276850" y="66170175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28</a:t>
          </a:r>
        </a:p>
      </xdr:txBody>
    </xdr:sp>
    <xdr:clientData/>
  </xdr:twoCellAnchor>
  <xdr:twoCellAnchor>
    <xdr:from>
      <xdr:col>13</xdr:col>
      <xdr:colOff>483053</xdr:colOff>
      <xdr:row>93</xdr:row>
      <xdr:rowOff>206828</xdr:rowOff>
    </xdr:from>
    <xdr:to>
      <xdr:col>18</xdr:col>
      <xdr:colOff>20410</xdr:colOff>
      <xdr:row>103</xdr:row>
      <xdr:rowOff>228599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C682BF09-76D7-45D6-A7CB-1D31036876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938893</xdr:colOff>
      <xdr:row>303</xdr:row>
      <xdr:rowOff>1342</xdr:rowOff>
    </xdr:from>
    <xdr:to>
      <xdr:col>7</xdr:col>
      <xdr:colOff>31750</xdr:colOff>
      <xdr:row>304</xdr:row>
      <xdr:rowOff>171070</xdr:rowOff>
    </xdr:to>
    <xdr:sp macro="" textlink="">
      <xdr:nvSpPr>
        <xdr:cNvPr id="112" name="Rectángulo 111">
          <a:extLst>
            <a:ext uri="{FF2B5EF4-FFF2-40B4-BE49-F238E27FC236}">
              <a16:creationId xmlns:a16="http://schemas.microsoft.com/office/drawing/2014/main" id="{884599FD-0886-4FD8-A895-4D9F4A887A4F}"/>
            </a:ext>
          </a:extLst>
        </xdr:cNvPr>
        <xdr:cNvSpPr/>
      </xdr:nvSpPr>
      <xdr:spPr>
        <a:xfrm>
          <a:off x="1186543" y="78706417"/>
          <a:ext cx="4122057" cy="436428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etapa de motivación para el cambio</a:t>
          </a:r>
        </a:p>
      </xdr:txBody>
    </xdr:sp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54429</xdr:colOff>
      <xdr:row>304</xdr:row>
      <xdr:rowOff>0</xdr:rowOff>
    </xdr:to>
    <xdr:sp macro="" textlink="">
      <xdr:nvSpPr>
        <xdr:cNvPr id="113" name="Rectángulo 51">
          <a:extLst>
            <a:ext uri="{FF2B5EF4-FFF2-40B4-BE49-F238E27FC236}">
              <a16:creationId xmlns:a16="http://schemas.microsoft.com/office/drawing/2014/main" id="{031C9B32-D94C-454F-9C25-26B4152F4D5F}"/>
            </a:ext>
          </a:extLst>
        </xdr:cNvPr>
        <xdr:cNvSpPr/>
      </xdr:nvSpPr>
      <xdr:spPr>
        <a:xfrm>
          <a:off x="247650" y="78705075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32</a:t>
          </a:r>
        </a:p>
      </xdr:txBody>
    </xdr:sp>
    <xdr:clientData/>
  </xdr:twoCellAnchor>
  <xdr:twoCellAnchor>
    <xdr:from>
      <xdr:col>8</xdr:col>
      <xdr:colOff>933450</xdr:colOff>
      <xdr:row>303</xdr:row>
      <xdr:rowOff>1064</xdr:rowOff>
    </xdr:from>
    <xdr:to>
      <xdr:col>12</xdr:col>
      <xdr:colOff>22226</xdr:colOff>
      <xdr:row>304</xdr:row>
      <xdr:rowOff>151411</xdr:rowOff>
    </xdr:to>
    <xdr:sp macro="" textlink="">
      <xdr:nvSpPr>
        <xdr:cNvPr id="114" name="Rectángulo 113">
          <a:extLst>
            <a:ext uri="{FF2B5EF4-FFF2-40B4-BE49-F238E27FC236}">
              <a16:creationId xmlns:a16="http://schemas.microsoft.com/office/drawing/2014/main" id="{181A0724-11BF-4D48-9182-3F1A16F60DDF}"/>
            </a:ext>
          </a:extLst>
        </xdr:cNvPr>
        <xdr:cNvSpPr/>
      </xdr:nvSpPr>
      <xdr:spPr>
        <a:xfrm>
          <a:off x="7210425" y="78706139"/>
          <a:ext cx="3432176" cy="417047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autonomía personal</a:t>
          </a:r>
        </a:p>
      </xdr:txBody>
    </xdr:sp>
    <xdr:clientData/>
  </xdr:twoCellAnchor>
  <xdr:twoCellAnchor>
    <xdr:from>
      <xdr:col>13</xdr:col>
      <xdr:colOff>933450</xdr:colOff>
      <xdr:row>303</xdr:row>
      <xdr:rowOff>0</xdr:rowOff>
    </xdr:from>
    <xdr:to>
      <xdr:col>17</xdr:col>
      <xdr:colOff>8298</xdr:colOff>
      <xdr:row>304</xdr:row>
      <xdr:rowOff>160986</xdr:rowOff>
    </xdr:to>
    <xdr:sp macro="" textlink="">
      <xdr:nvSpPr>
        <xdr:cNvPr id="115" name="Rectángulo 114">
          <a:extLst>
            <a:ext uri="{FF2B5EF4-FFF2-40B4-BE49-F238E27FC236}">
              <a16:creationId xmlns:a16="http://schemas.microsoft.com/office/drawing/2014/main" id="{2D2025D3-3356-4FDD-A45B-2B927AAA4F5A}"/>
            </a:ext>
          </a:extLst>
        </xdr:cNvPr>
        <xdr:cNvSpPr/>
      </xdr:nvSpPr>
      <xdr:spPr>
        <a:xfrm>
          <a:off x="12553950" y="78705075"/>
          <a:ext cx="3075348" cy="427686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autoestima</a:t>
          </a:r>
        </a:p>
      </xdr:txBody>
    </xdr:sp>
    <xdr:clientData/>
  </xdr:twoCellAnchor>
  <xdr:twoCellAnchor>
    <xdr:from>
      <xdr:col>13</xdr:col>
      <xdr:colOff>0</xdr:colOff>
      <xdr:row>303</xdr:row>
      <xdr:rowOff>0</xdr:rowOff>
    </xdr:from>
    <xdr:to>
      <xdr:col>14</xdr:col>
      <xdr:colOff>54429</xdr:colOff>
      <xdr:row>304</xdr:row>
      <xdr:rowOff>0</xdr:rowOff>
    </xdr:to>
    <xdr:sp macro="" textlink="">
      <xdr:nvSpPr>
        <xdr:cNvPr id="116" name="Rectángulo 51">
          <a:extLst>
            <a:ext uri="{FF2B5EF4-FFF2-40B4-BE49-F238E27FC236}">
              <a16:creationId xmlns:a16="http://schemas.microsoft.com/office/drawing/2014/main" id="{17759F69-8B73-485E-8A13-553F17BC5C1D}"/>
            </a:ext>
          </a:extLst>
        </xdr:cNvPr>
        <xdr:cNvSpPr/>
      </xdr:nvSpPr>
      <xdr:spPr>
        <a:xfrm>
          <a:off x="11620500" y="78705075"/>
          <a:ext cx="1054554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34</a:t>
          </a:r>
        </a:p>
      </xdr:txBody>
    </xdr:sp>
    <xdr:clientData/>
  </xdr:twoCellAnchor>
  <xdr:twoCellAnchor>
    <xdr:from>
      <xdr:col>2</xdr:col>
      <xdr:colOff>933451</xdr:colOff>
      <xdr:row>313</xdr:row>
      <xdr:rowOff>295</xdr:rowOff>
    </xdr:from>
    <xdr:to>
      <xdr:col>7</xdr:col>
      <xdr:colOff>13609</xdr:colOff>
      <xdr:row>314</xdr:row>
      <xdr:rowOff>141618</xdr:rowOff>
    </xdr:to>
    <xdr:sp macro="" textlink="">
      <xdr:nvSpPr>
        <xdr:cNvPr id="117" name="Rectángulo 116">
          <a:extLst>
            <a:ext uri="{FF2B5EF4-FFF2-40B4-BE49-F238E27FC236}">
              <a16:creationId xmlns:a16="http://schemas.microsoft.com/office/drawing/2014/main" id="{CDF274DC-0602-440D-8298-73A62200EBD0}"/>
            </a:ext>
          </a:extLst>
        </xdr:cNvPr>
        <xdr:cNvSpPr/>
      </xdr:nvSpPr>
      <xdr:spPr>
        <a:xfrm>
          <a:off x="1181101" y="81372370"/>
          <a:ext cx="4109358" cy="408023"/>
        </a:xfrm>
        <a:prstGeom prst="rect">
          <a:avLst/>
        </a:prstGeom>
        <a:solidFill>
          <a:srgbClr val="E7E6E6">
            <a:lumMod val="9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Usuarias según nivel de toma de decisiones</a:t>
          </a:r>
        </a:p>
      </xdr:txBody>
    </xdr:sp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40822</xdr:colOff>
      <xdr:row>313</xdr:row>
      <xdr:rowOff>258536</xdr:rowOff>
    </xdr:to>
    <xdr:sp macro="" textlink="">
      <xdr:nvSpPr>
        <xdr:cNvPr id="118" name="Rectángulo 51">
          <a:extLst>
            <a:ext uri="{FF2B5EF4-FFF2-40B4-BE49-F238E27FC236}">
              <a16:creationId xmlns:a16="http://schemas.microsoft.com/office/drawing/2014/main" id="{511D56F0-0B72-4A18-B01F-27170E4F2936}"/>
            </a:ext>
          </a:extLst>
        </xdr:cNvPr>
        <xdr:cNvSpPr/>
      </xdr:nvSpPr>
      <xdr:spPr>
        <a:xfrm>
          <a:off x="247650" y="81372075"/>
          <a:ext cx="1040947" cy="25853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35</a:t>
          </a:r>
        </a:p>
      </xdr:txBody>
    </xdr:sp>
    <xdr:clientData/>
  </xdr:twoCellAnchor>
  <xdr:twoCellAnchor>
    <xdr:from>
      <xdr:col>8</xdr:col>
      <xdr:colOff>0</xdr:colOff>
      <xdr:row>303</xdr:row>
      <xdr:rowOff>0</xdr:rowOff>
    </xdr:from>
    <xdr:to>
      <xdr:col>8</xdr:col>
      <xdr:colOff>1061357</xdr:colOff>
      <xdr:row>304</xdr:row>
      <xdr:rowOff>0</xdr:rowOff>
    </xdr:to>
    <xdr:sp macro="" textlink="">
      <xdr:nvSpPr>
        <xdr:cNvPr id="119" name="Rectángulo 51">
          <a:extLst>
            <a:ext uri="{FF2B5EF4-FFF2-40B4-BE49-F238E27FC236}">
              <a16:creationId xmlns:a16="http://schemas.microsoft.com/office/drawing/2014/main" id="{FCCA3A7A-41D3-4D52-A991-E845B5DF2BE9}"/>
            </a:ext>
          </a:extLst>
        </xdr:cNvPr>
        <xdr:cNvSpPr/>
      </xdr:nvSpPr>
      <xdr:spPr>
        <a:xfrm>
          <a:off x="6276975" y="78705075"/>
          <a:ext cx="1061357" cy="2667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ysClr val="windowText" lastClr="000000">
            <a:lumMod val="85000"/>
            <a:lumOff val="15000"/>
          </a:sys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P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Cuadro N° 33</a:t>
          </a:r>
        </a:p>
      </xdr:txBody>
    </xdr:sp>
    <xdr:clientData/>
  </xdr:twoCellAnchor>
  <xdr:twoCellAnchor>
    <xdr:from>
      <xdr:col>13</xdr:col>
      <xdr:colOff>0</xdr:colOff>
      <xdr:row>123</xdr:row>
      <xdr:rowOff>228600</xdr:rowOff>
    </xdr:from>
    <xdr:to>
      <xdr:col>17</xdr:col>
      <xdr:colOff>635690</xdr:colOff>
      <xdr:row>147</xdr:row>
      <xdr:rowOff>152638</xdr:rowOff>
    </xdr:to>
    <xdr:grpSp>
      <xdr:nvGrpSpPr>
        <xdr:cNvPr id="120" name="Grupo 119">
          <a:extLst>
            <a:ext uri="{FF2B5EF4-FFF2-40B4-BE49-F238E27FC236}">
              <a16:creationId xmlns:a16="http://schemas.microsoft.com/office/drawing/2014/main" id="{C1164BAC-B556-42BD-B8FF-D7B673D3391D}"/>
            </a:ext>
          </a:extLst>
        </xdr:cNvPr>
        <xdr:cNvGrpSpPr/>
      </xdr:nvGrpSpPr>
      <xdr:grpSpPr>
        <a:xfrm>
          <a:off x="11622911" y="31022081"/>
          <a:ext cx="4638602" cy="6290114"/>
          <a:chOff x="5069417" y="540809"/>
          <a:chExt cx="4674290" cy="6324838"/>
        </a:xfrm>
      </xdr:grpSpPr>
      <xdr:sp macro="" textlink="">
        <xdr:nvSpPr>
          <xdr:cNvPr id="121" name="ShpHUC">
            <a:extLst>
              <a:ext uri="{FF2B5EF4-FFF2-40B4-BE49-F238E27FC236}">
                <a16:creationId xmlns:a16="http://schemas.microsoft.com/office/drawing/2014/main" id="{3795165A-B275-48C4-DFD8-AD828C684ABE}"/>
              </a:ext>
            </a:extLst>
          </xdr:cNvPr>
          <xdr:cNvSpPr/>
        </xdr:nvSpPr>
        <xdr:spPr>
          <a:xfrm>
            <a:off x="6717242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2" name="ShpAMA">
            <a:extLst>
              <a:ext uri="{FF2B5EF4-FFF2-40B4-BE49-F238E27FC236}">
                <a16:creationId xmlns:a16="http://schemas.microsoft.com/office/drawing/2014/main" id="{5D0BA152-1455-1CFD-9D54-B12A5190ED9A}"/>
              </a:ext>
            </a:extLst>
          </xdr:cNvPr>
          <xdr:cNvSpPr/>
        </xdr:nvSpPr>
        <xdr:spPr>
          <a:xfrm>
            <a:off x="6199207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23" name="ShpANC">
            <a:extLst>
              <a:ext uri="{FF2B5EF4-FFF2-40B4-BE49-F238E27FC236}">
                <a16:creationId xmlns:a16="http://schemas.microsoft.com/office/drawing/2014/main" id="{065F110B-750C-DC02-62B5-388B056757D2}"/>
              </a:ext>
            </a:extLst>
          </xdr:cNvPr>
          <xdr:cNvSpPr/>
        </xdr:nvSpPr>
        <xdr:spPr>
          <a:xfrm>
            <a:off x="6246746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4" name="ShpAPU">
            <a:extLst>
              <a:ext uri="{FF2B5EF4-FFF2-40B4-BE49-F238E27FC236}">
                <a16:creationId xmlns:a16="http://schemas.microsoft.com/office/drawing/2014/main" id="{C9F17118-11ED-AC50-4FC5-138D7B186D76}"/>
              </a:ext>
            </a:extLst>
          </xdr:cNvPr>
          <xdr:cNvSpPr/>
        </xdr:nvSpPr>
        <xdr:spPr>
          <a:xfrm>
            <a:off x="7907400" y="509275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5" name="ShpARE">
            <a:extLst>
              <a:ext uri="{FF2B5EF4-FFF2-40B4-BE49-F238E27FC236}">
                <a16:creationId xmlns:a16="http://schemas.microsoft.com/office/drawing/2014/main" id="{D3E4EF8F-A6B2-F7B9-5F59-99978229835E}"/>
              </a:ext>
            </a:extLst>
          </xdr:cNvPr>
          <xdr:cNvSpPr/>
        </xdr:nvSpPr>
        <xdr:spPr>
          <a:xfrm>
            <a:off x="7484649" y="5589059"/>
            <a:ext cx="14902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6" name="ShpAYA">
            <a:extLst>
              <a:ext uri="{FF2B5EF4-FFF2-40B4-BE49-F238E27FC236}">
                <a16:creationId xmlns:a16="http://schemas.microsoft.com/office/drawing/2014/main" id="{A13E1C3C-C90C-DFCA-8CD8-248C3864EB69}"/>
              </a:ext>
            </a:extLst>
          </xdr:cNvPr>
          <xdr:cNvSpPr/>
        </xdr:nvSpPr>
        <xdr:spPr>
          <a:xfrm>
            <a:off x="7464944" y="472679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7" name="ShpCAJ">
            <a:extLst>
              <a:ext uri="{FF2B5EF4-FFF2-40B4-BE49-F238E27FC236}">
                <a16:creationId xmlns:a16="http://schemas.microsoft.com/office/drawing/2014/main" id="{73EED6B4-F487-15A7-AD6F-9A3FEF590722}"/>
              </a:ext>
            </a:extLst>
          </xdr:cNvPr>
          <xdr:cNvSpPr/>
        </xdr:nvSpPr>
        <xdr:spPr>
          <a:xfrm>
            <a:off x="5973771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8" name="ShpCAL">
            <a:extLst>
              <a:ext uri="{FF2B5EF4-FFF2-40B4-BE49-F238E27FC236}">
                <a16:creationId xmlns:a16="http://schemas.microsoft.com/office/drawing/2014/main" id="{2CE25FCC-7C4B-42CA-0766-E2E2A10405E1}"/>
              </a:ext>
            </a:extLst>
          </xdr:cNvPr>
          <xdr:cNvSpPr/>
        </xdr:nvSpPr>
        <xdr:spPr>
          <a:xfrm>
            <a:off x="6758561" y="459342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9" name="ShpCUZ">
            <a:extLst>
              <a:ext uri="{FF2B5EF4-FFF2-40B4-BE49-F238E27FC236}">
                <a16:creationId xmlns:a16="http://schemas.microsoft.com/office/drawing/2014/main" id="{302081D6-AD48-43B0-DC81-77E2372AA05D}"/>
              </a:ext>
            </a:extLst>
          </xdr:cNvPr>
          <xdr:cNvSpPr/>
        </xdr:nvSpPr>
        <xdr:spPr>
          <a:xfrm>
            <a:off x="7861281" y="4383877"/>
            <a:ext cx="1276103" cy="144959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0" name="ShpHUV">
            <a:extLst>
              <a:ext uri="{FF2B5EF4-FFF2-40B4-BE49-F238E27FC236}">
                <a16:creationId xmlns:a16="http://schemas.microsoft.com/office/drawing/2014/main" id="{7CF06481-C08E-3AE3-EE14-C158DE28EA6B}"/>
              </a:ext>
            </a:extLst>
          </xdr:cNvPr>
          <xdr:cNvSpPr/>
        </xdr:nvSpPr>
        <xdr:spPr>
          <a:xfrm>
            <a:off x="7240138" y="466171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1" name="ShpICA">
            <a:extLst>
              <a:ext uri="{FF2B5EF4-FFF2-40B4-BE49-F238E27FC236}">
                <a16:creationId xmlns:a16="http://schemas.microsoft.com/office/drawing/2014/main" id="{BE36DA41-7A9A-A155-4D26-24549C3E1443}"/>
              </a:ext>
            </a:extLst>
          </xdr:cNvPr>
          <xdr:cNvSpPr/>
        </xdr:nvSpPr>
        <xdr:spPr>
          <a:xfrm>
            <a:off x="7007977" y="5012873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2" name="ShpJUN">
            <a:extLst>
              <a:ext uri="{FF2B5EF4-FFF2-40B4-BE49-F238E27FC236}">
                <a16:creationId xmlns:a16="http://schemas.microsoft.com/office/drawing/2014/main" id="{A4FC2C0E-FE6C-F20C-F31A-76551B8146C3}"/>
              </a:ext>
            </a:extLst>
          </xdr:cNvPr>
          <xdr:cNvSpPr/>
        </xdr:nvSpPr>
        <xdr:spPr>
          <a:xfrm>
            <a:off x="6995787" y="4199704"/>
            <a:ext cx="1035398" cy="69924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3" name="ShpLAL">
            <a:extLst>
              <a:ext uri="{FF2B5EF4-FFF2-40B4-BE49-F238E27FC236}">
                <a16:creationId xmlns:a16="http://schemas.microsoft.com/office/drawing/2014/main" id="{A396FBCB-6433-084B-F643-19D6A3D57419}"/>
              </a:ext>
            </a:extLst>
          </xdr:cNvPr>
          <xdr:cNvSpPr/>
        </xdr:nvSpPr>
        <xdr:spPr>
          <a:xfrm>
            <a:off x="5884448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4" name="ShpLAM">
            <a:extLst>
              <a:ext uri="{FF2B5EF4-FFF2-40B4-BE49-F238E27FC236}">
                <a16:creationId xmlns:a16="http://schemas.microsoft.com/office/drawing/2014/main" id="{F451BA60-C261-C8D5-C9D1-7E42E981BC06}"/>
              </a:ext>
            </a:extLst>
          </xdr:cNvPr>
          <xdr:cNvSpPr/>
        </xdr:nvSpPr>
        <xdr:spPr>
          <a:xfrm>
            <a:off x="5559309" y="2442934"/>
            <a:ext cx="524094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5" name="ShpLIM">
            <a:extLst>
              <a:ext uri="{FF2B5EF4-FFF2-40B4-BE49-F238E27FC236}">
                <a16:creationId xmlns:a16="http://schemas.microsoft.com/office/drawing/2014/main" id="{08361609-DDA4-6732-D78D-DC8C8BA24B6C}"/>
              </a:ext>
            </a:extLst>
          </xdr:cNvPr>
          <xdr:cNvSpPr/>
        </xdr:nvSpPr>
        <xdr:spPr>
          <a:xfrm>
            <a:off x="6509963" y="4060386"/>
            <a:ext cx="840510" cy="105275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6" name="ShpLOR">
            <a:extLst>
              <a:ext uri="{FF2B5EF4-FFF2-40B4-BE49-F238E27FC236}">
                <a16:creationId xmlns:a16="http://schemas.microsoft.com/office/drawing/2014/main" id="{757989BE-75FF-9ACB-34EC-8A4B7D8CDDE3}"/>
              </a:ext>
            </a:extLst>
          </xdr:cNvPr>
          <xdr:cNvSpPr/>
        </xdr:nvSpPr>
        <xdr:spPr>
          <a:xfrm>
            <a:off x="6537067" y="540809"/>
            <a:ext cx="27820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7" name="ShpMAD">
            <a:extLst>
              <a:ext uri="{FF2B5EF4-FFF2-40B4-BE49-F238E27FC236}">
                <a16:creationId xmlns:a16="http://schemas.microsoft.com/office/drawing/2014/main" id="{9A06ED64-E162-59BF-A2D9-05AF12E88D79}"/>
              </a:ext>
            </a:extLst>
          </xdr:cNvPr>
          <xdr:cNvSpPr/>
        </xdr:nvSpPr>
        <xdr:spPr>
          <a:xfrm>
            <a:off x="8393702" y="3966537"/>
            <a:ext cx="1332580" cy="118112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8" name="ShpMOQ">
            <a:extLst>
              <a:ext uri="{FF2B5EF4-FFF2-40B4-BE49-F238E27FC236}">
                <a16:creationId xmlns:a16="http://schemas.microsoft.com/office/drawing/2014/main" id="{FFD994FB-82AA-E9C5-63AA-4C85E8ADA31D}"/>
              </a:ext>
            </a:extLst>
          </xdr:cNvPr>
          <xdr:cNvSpPr/>
        </xdr:nvSpPr>
        <xdr:spPr>
          <a:xfrm>
            <a:off x="8671209" y="6052320"/>
            <a:ext cx="5565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9" name="ShpPAS">
            <a:extLst>
              <a:ext uri="{FF2B5EF4-FFF2-40B4-BE49-F238E27FC236}">
                <a16:creationId xmlns:a16="http://schemas.microsoft.com/office/drawing/2014/main" id="{341F8324-0133-74BB-6C2D-4F2865C5C1EE}"/>
              </a:ext>
            </a:extLst>
          </xdr:cNvPr>
          <xdr:cNvSpPr/>
        </xdr:nvSpPr>
        <xdr:spPr>
          <a:xfrm>
            <a:off x="6914699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0" name="ShpPIU">
            <a:extLst>
              <a:ext uri="{FF2B5EF4-FFF2-40B4-BE49-F238E27FC236}">
                <a16:creationId xmlns:a16="http://schemas.microsoft.com/office/drawing/2014/main" id="{F51B1C57-2794-66B6-90E3-8A6A81E02DF9}"/>
              </a:ext>
            </a:extLst>
          </xdr:cNvPr>
          <xdr:cNvSpPr/>
        </xdr:nvSpPr>
        <xdr:spPr>
          <a:xfrm>
            <a:off x="5286586" y="1934997"/>
            <a:ext cx="736617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1" name="ShpPUN">
            <a:extLst>
              <a:ext uri="{FF2B5EF4-FFF2-40B4-BE49-F238E27FC236}">
                <a16:creationId xmlns:a16="http://schemas.microsoft.com/office/drawing/2014/main" id="{C0D51C89-447B-6DE8-2DC3-1F9DD3EAA584}"/>
              </a:ext>
            </a:extLst>
          </xdr:cNvPr>
          <xdr:cNvSpPr/>
        </xdr:nvSpPr>
        <xdr:spPr>
          <a:xfrm>
            <a:off x="8799833" y="5040419"/>
            <a:ext cx="8569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2" name="ShpSAN">
            <a:extLst>
              <a:ext uri="{FF2B5EF4-FFF2-40B4-BE49-F238E27FC236}">
                <a16:creationId xmlns:a16="http://schemas.microsoft.com/office/drawing/2014/main" id="{0FE1A5E1-E79A-3925-286E-8DA1FF4B5EB3}"/>
              </a:ext>
            </a:extLst>
          </xdr:cNvPr>
          <xdr:cNvSpPr/>
        </xdr:nvSpPr>
        <xdr:spPr>
          <a:xfrm>
            <a:off x="6547306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3" name="ShpTAC">
            <a:extLst>
              <a:ext uri="{FF2B5EF4-FFF2-40B4-BE49-F238E27FC236}">
                <a16:creationId xmlns:a16="http://schemas.microsoft.com/office/drawing/2014/main" id="{A83044F2-E5A9-A7FE-5AB5-0DCB5B38A8DE}"/>
              </a:ext>
            </a:extLst>
          </xdr:cNvPr>
          <xdr:cNvSpPr/>
        </xdr:nvSpPr>
        <xdr:spPr>
          <a:xfrm>
            <a:off x="8766359" y="6354869"/>
            <a:ext cx="6382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4" name="ShpTUM">
            <a:extLst>
              <a:ext uri="{FF2B5EF4-FFF2-40B4-BE49-F238E27FC236}">
                <a16:creationId xmlns:a16="http://schemas.microsoft.com/office/drawing/2014/main" id="{66A6E4A6-03E8-E0D3-869A-F823B478FE2A}"/>
              </a:ext>
            </a:extLst>
          </xdr:cNvPr>
          <xdr:cNvSpPr/>
        </xdr:nvSpPr>
        <xdr:spPr>
          <a:xfrm>
            <a:off x="538879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5" name="ShpUCA">
            <a:extLst>
              <a:ext uri="{FF2B5EF4-FFF2-40B4-BE49-F238E27FC236}">
                <a16:creationId xmlns:a16="http://schemas.microsoft.com/office/drawing/2014/main" id="{0840B038-10FF-0A31-54E8-9405D9FA5ECE}"/>
              </a:ext>
            </a:extLst>
          </xdr:cNvPr>
          <xdr:cNvSpPr/>
        </xdr:nvSpPr>
        <xdr:spPr>
          <a:xfrm>
            <a:off x="7165496" y="3055409"/>
            <a:ext cx="19392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FFFFF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6" name="SimAMA">
            <a:extLst>
              <a:ext uri="{FF2B5EF4-FFF2-40B4-BE49-F238E27FC236}">
                <a16:creationId xmlns:a16="http://schemas.microsoft.com/office/drawing/2014/main" id="{9CD37912-8441-E2E1-74AE-A54FD98B0BEC}"/>
              </a:ext>
            </a:extLst>
          </xdr:cNvPr>
          <xdr:cNvSpPr/>
        </xdr:nvSpPr>
        <xdr:spPr>
          <a:xfrm>
            <a:off x="6077143" y="170972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7" name="SimANC">
            <a:extLst>
              <a:ext uri="{FF2B5EF4-FFF2-40B4-BE49-F238E27FC236}">
                <a16:creationId xmlns:a16="http://schemas.microsoft.com/office/drawing/2014/main" id="{0B1B7A3A-9C3E-6237-CD9A-87371499AC1E}"/>
              </a:ext>
            </a:extLst>
          </xdr:cNvPr>
          <xdr:cNvSpPr/>
        </xdr:nvSpPr>
        <xdr:spPr>
          <a:xfrm>
            <a:off x="6106792" y="3472440"/>
            <a:ext cx="92268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8" name="SimAPU">
            <a:extLst>
              <a:ext uri="{FF2B5EF4-FFF2-40B4-BE49-F238E27FC236}">
                <a16:creationId xmlns:a16="http://schemas.microsoft.com/office/drawing/2014/main" id="{0ECF16CD-6764-CF09-CECD-9379111BE32E}"/>
              </a:ext>
            </a:extLst>
          </xdr:cNvPr>
          <xdr:cNvSpPr/>
        </xdr:nvSpPr>
        <xdr:spPr>
          <a:xfrm>
            <a:off x="7884090" y="508720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9" name="SimARE">
            <a:extLst>
              <a:ext uri="{FF2B5EF4-FFF2-40B4-BE49-F238E27FC236}">
                <a16:creationId xmlns:a16="http://schemas.microsoft.com/office/drawing/2014/main" id="{9E73A956-00FA-DEA1-DC45-D5A941C47301}"/>
              </a:ext>
            </a:extLst>
          </xdr:cNvPr>
          <xdr:cNvSpPr/>
        </xdr:nvSpPr>
        <xdr:spPr>
          <a:xfrm>
            <a:off x="8007436" y="5813555"/>
            <a:ext cx="81412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0" name="SimAYA">
            <a:extLst>
              <a:ext uri="{FF2B5EF4-FFF2-40B4-BE49-F238E27FC236}">
                <a16:creationId xmlns:a16="http://schemas.microsoft.com/office/drawing/2014/main" id="{28475260-D62B-9C95-753A-A6CCE6E5FE04}"/>
              </a:ext>
            </a:extLst>
          </xdr:cNvPr>
          <xdr:cNvSpPr/>
        </xdr:nvSpPr>
        <xdr:spPr>
          <a:xfrm>
            <a:off x="7395461" y="535247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1" name="SimCAJ">
            <a:extLst>
              <a:ext uri="{FF2B5EF4-FFF2-40B4-BE49-F238E27FC236}">
                <a16:creationId xmlns:a16="http://schemas.microsoft.com/office/drawing/2014/main" id="{F32BAF65-95B3-BC00-13EC-63BAF9604DE8}"/>
              </a:ext>
            </a:extLst>
          </xdr:cNvPr>
          <xdr:cNvSpPr/>
        </xdr:nvSpPr>
        <xdr:spPr>
          <a:xfrm>
            <a:off x="5861502" y="2587734"/>
            <a:ext cx="7998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2" name="SimCAL">
            <a:extLst>
              <a:ext uri="{FF2B5EF4-FFF2-40B4-BE49-F238E27FC236}">
                <a16:creationId xmlns:a16="http://schemas.microsoft.com/office/drawing/2014/main" id="{CEF9E875-1B10-2BF9-2539-EA668C8A2845}"/>
              </a:ext>
            </a:extLst>
          </xdr:cNvPr>
          <xdr:cNvSpPr/>
        </xdr:nvSpPr>
        <xdr:spPr>
          <a:xfrm>
            <a:off x="6223525" y="4440796"/>
            <a:ext cx="720000" cy="559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3" name="SimCUZ">
            <a:extLst>
              <a:ext uri="{FF2B5EF4-FFF2-40B4-BE49-F238E27FC236}">
                <a16:creationId xmlns:a16="http://schemas.microsoft.com/office/drawing/2014/main" id="{BBFDEC9F-99BC-1436-0010-0AA1ED9D7064}"/>
              </a:ext>
            </a:extLst>
          </xdr:cNvPr>
          <xdr:cNvSpPr/>
        </xdr:nvSpPr>
        <xdr:spPr>
          <a:xfrm>
            <a:off x="7863888" y="4670829"/>
            <a:ext cx="876276" cy="5638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4" name="SimHUV">
            <a:extLst>
              <a:ext uri="{FF2B5EF4-FFF2-40B4-BE49-F238E27FC236}">
                <a16:creationId xmlns:a16="http://schemas.microsoft.com/office/drawing/2014/main" id="{4EC4B642-6FBB-031A-6267-24251468AF46}"/>
              </a:ext>
            </a:extLst>
          </xdr:cNvPr>
          <xdr:cNvSpPr/>
        </xdr:nvSpPr>
        <xdr:spPr>
          <a:xfrm>
            <a:off x="6994709" y="4772150"/>
            <a:ext cx="8197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5" name="SimHUC">
            <a:extLst>
              <a:ext uri="{FF2B5EF4-FFF2-40B4-BE49-F238E27FC236}">
                <a16:creationId xmlns:a16="http://schemas.microsoft.com/office/drawing/2014/main" id="{5B6D0BE1-69C7-AB93-8BD2-27D0CACDAFFF}"/>
              </a:ext>
            </a:extLst>
          </xdr:cNvPr>
          <xdr:cNvSpPr/>
        </xdr:nvSpPr>
        <xdr:spPr>
          <a:xfrm>
            <a:off x="6738557" y="353219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6" name="SimICA">
            <a:extLst>
              <a:ext uri="{FF2B5EF4-FFF2-40B4-BE49-F238E27FC236}">
                <a16:creationId xmlns:a16="http://schemas.microsoft.com/office/drawing/2014/main" id="{50CAFBFB-0DA3-2F28-C448-6FCE503B7AF4}"/>
              </a:ext>
            </a:extLst>
          </xdr:cNvPr>
          <xdr:cNvSpPr/>
        </xdr:nvSpPr>
        <xdr:spPr>
          <a:xfrm>
            <a:off x="6853761" y="512121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</a:t>
            </a:r>
          </a:p>
        </xdr:txBody>
      </xdr:sp>
      <xdr:sp macro="" textlink="">
        <xdr:nvSpPr>
          <xdr:cNvPr id="157" name="SimJUN">
            <a:extLst>
              <a:ext uri="{FF2B5EF4-FFF2-40B4-BE49-F238E27FC236}">
                <a16:creationId xmlns:a16="http://schemas.microsoft.com/office/drawing/2014/main" id="{06C43E97-B287-4C6F-1BD5-C8F3858F26C9}"/>
              </a:ext>
            </a:extLst>
          </xdr:cNvPr>
          <xdr:cNvSpPr/>
        </xdr:nvSpPr>
        <xdr:spPr>
          <a:xfrm>
            <a:off x="7032387" y="4188044"/>
            <a:ext cx="936252" cy="559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8" name="SimLAL">
            <a:extLst>
              <a:ext uri="{FF2B5EF4-FFF2-40B4-BE49-F238E27FC236}">
                <a16:creationId xmlns:a16="http://schemas.microsoft.com/office/drawing/2014/main" id="{F82D8BEB-F49B-B890-3635-ADDE5180F20D}"/>
              </a:ext>
            </a:extLst>
          </xdr:cNvPr>
          <xdr:cNvSpPr/>
        </xdr:nvSpPr>
        <xdr:spPr>
          <a:xfrm>
            <a:off x="5613584" y="3026055"/>
            <a:ext cx="89447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59" name="SimLAM">
            <a:extLst>
              <a:ext uri="{FF2B5EF4-FFF2-40B4-BE49-F238E27FC236}">
                <a16:creationId xmlns:a16="http://schemas.microsoft.com/office/drawing/2014/main" id="{FC188930-1EFB-B5DF-C7B7-E06832E5D41D}"/>
              </a:ext>
            </a:extLst>
          </xdr:cNvPr>
          <xdr:cNvSpPr/>
        </xdr:nvSpPr>
        <xdr:spPr>
          <a:xfrm>
            <a:off x="5069417" y="2527344"/>
            <a:ext cx="925848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0" name="SimLIM">
            <a:extLst>
              <a:ext uri="{FF2B5EF4-FFF2-40B4-BE49-F238E27FC236}">
                <a16:creationId xmlns:a16="http://schemas.microsoft.com/office/drawing/2014/main" id="{3015B206-9E7D-3EE2-81C3-5CF5D18DED97}"/>
              </a:ext>
            </a:extLst>
          </xdr:cNvPr>
          <xdr:cNvSpPr/>
        </xdr:nvSpPr>
        <xdr:spPr>
          <a:xfrm>
            <a:off x="6452250" y="4015578"/>
            <a:ext cx="720000" cy="5638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1" name="SimLOR">
            <a:extLst>
              <a:ext uri="{FF2B5EF4-FFF2-40B4-BE49-F238E27FC236}">
                <a16:creationId xmlns:a16="http://schemas.microsoft.com/office/drawing/2014/main" id="{506555C9-85B9-E3A0-DA5D-5BCC09ECC940}"/>
              </a:ext>
            </a:extLst>
          </xdr:cNvPr>
          <xdr:cNvSpPr/>
        </xdr:nvSpPr>
        <xdr:spPr>
          <a:xfrm>
            <a:off x="7268848" y="1678289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2" name="SimMAD">
            <a:extLst>
              <a:ext uri="{FF2B5EF4-FFF2-40B4-BE49-F238E27FC236}">
                <a16:creationId xmlns:a16="http://schemas.microsoft.com/office/drawing/2014/main" id="{37B8EC95-1B52-2FA1-2144-877D16362C65}"/>
              </a:ext>
            </a:extLst>
          </xdr:cNvPr>
          <xdr:cNvSpPr/>
        </xdr:nvSpPr>
        <xdr:spPr>
          <a:xfrm>
            <a:off x="8574057" y="4350989"/>
            <a:ext cx="1017249" cy="5590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3" name="SimMOQ">
            <a:extLst>
              <a:ext uri="{FF2B5EF4-FFF2-40B4-BE49-F238E27FC236}">
                <a16:creationId xmlns:a16="http://schemas.microsoft.com/office/drawing/2014/main" id="{9AC0F17E-2388-B6FE-1CAE-D1A903AEA9FF}"/>
              </a:ext>
            </a:extLst>
          </xdr:cNvPr>
          <xdr:cNvSpPr/>
        </xdr:nvSpPr>
        <xdr:spPr>
          <a:xfrm>
            <a:off x="8567308" y="6005455"/>
            <a:ext cx="78370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4" name="SimPAS">
            <a:extLst>
              <a:ext uri="{FF2B5EF4-FFF2-40B4-BE49-F238E27FC236}">
                <a16:creationId xmlns:a16="http://schemas.microsoft.com/office/drawing/2014/main" id="{A8B931A6-DEDB-437D-9067-EEAE41DC7952}"/>
              </a:ext>
            </a:extLst>
          </xdr:cNvPr>
          <xdr:cNvSpPr/>
        </xdr:nvSpPr>
        <xdr:spPr>
          <a:xfrm>
            <a:off x="7134139" y="3775394"/>
            <a:ext cx="77264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5" name="SimPIU">
            <a:extLst>
              <a:ext uri="{FF2B5EF4-FFF2-40B4-BE49-F238E27FC236}">
                <a16:creationId xmlns:a16="http://schemas.microsoft.com/office/drawing/2014/main" id="{D75988C9-7E20-34F5-8479-7814778F17A7}"/>
              </a:ext>
            </a:extLst>
          </xdr:cNvPr>
          <xdr:cNvSpPr/>
        </xdr:nvSpPr>
        <xdr:spPr>
          <a:xfrm>
            <a:off x="5236627" y="2023421"/>
            <a:ext cx="7324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6" name="SimPUN">
            <a:extLst>
              <a:ext uri="{FF2B5EF4-FFF2-40B4-BE49-F238E27FC236}">
                <a16:creationId xmlns:a16="http://schemas.microsoft.com/office/drawing/2014/main" id="{7D946C60-8ACF-9423-5308-E87EA2619AD9}"/>
              </a:ext>
            </a:extLst>
          </xdr:cNvPr>
          <xdr:cNvSpPr/>
        </xdr:nvSpPr>
        <xdr:spPr>
          <a:xfrm>
            <a:off x="8675957" y="5366051"/>
            <a:ext cx="106775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7" name="SimSAN">
            <a:extLst>
              <a:ext uri="{FF2B5EF4-FFF2-40B4-BE49-F238E27FC236}">
                <a16:creationId xmlns:a16="http://schemas.microsoft.com/office/drawing/2014/main" id="{35BE3F17-650B-A33F-37E5-92CE17237D43}"/>
              </a:ext>
            </a:extLst>
          </xdr:cNvPr>
          <xdr:cNvSpPr/>
        </xdr:nvSpPr>
        <xdr:spPr>
          <a:xfrm>
            <a:off x="6462036" y="269693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8" name="SimTUM">
            <a:extLst>
              <a:ext uri="{FF2B5EF4-FFF2-40B4-BE49-F238E27FC236}">
                <a16:creationId xmlns:a16="http://schemas.microsoft.com/office/drawing/2014/main" id="{7B0CE845-E629-8CCA-CBE2-60CF34EAB9B0}"/>
              </a:ext>
            </a:extLst>
          </xdr:cNvPr>
          <xdr:cNvSpPr/>
        </xdr:nvSpPr>
        <xdr:spPr>
          <a:xfrm>
            <a:off x="5161085" y="1339447"/>
            <a:ext cx="72952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69" name="SimUCA">
            <a:extLst>
              <a:ext uri="{FF2B5EF4-FFF2-40B4-BE49-F238E27FC236}">
                <a16:creationId xmlns:a16="http://schemas.microsoft.com/office/drawing/2014/main" id="{97704831-DBB1-9250-09DA-303876640BCA}"/>
              </a:ext>
            </a:extLst>
          </xdr:cNvPr>
          <xdr:cNvSpPr/>
        </xdr:nvSpPr>
        <xdr:spPr>
          <a:xfrm>
            <a:off x="7610924" y="361220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</xdr:grpSp>
    <xdr:clientData/>
  </xdr:twoCellAnchor>
  <xdr:twoCellAnchor>
    <xdr:from>
      <xdr:col>16</xdr:col>
      <xdr:colOff>693964</xdr:colOff>
      <xdr:row>145</xdr:row>
      <xdr:rowOff>242208</xdr:rowOff>
    </xdr:from>
    <xdr:to>
      <xdr:col>17</xdr:col>
      <xdr:colOff>340178</xdr:colOff>
      <xdr:row>147</xdr:row>
      <xdr:rowOff>136072</xdr:rowOff>
    </xdr:to>
    <xdr:sp macro="" textlink="">
      <xdr:nvSpPr>
        <xdr:cNvPr id="170" name="SimPUN">
          <a:extLst>
            <a:ext uri="{FF2B5EF4-FFF2-40B4-BE49-F238E27FC236}">
              <a16:creationId xmlns:a16="http://schemas.microsoft.com/office/drawing/2014/main" id="{1E6E0E5E-952D-4720-AB4F-70C1B47EC15F}"/>
            </a:ext>
          </a:extLst>
        </xdr:cNvPr>
        <xdr:cNvSpPr/>
      </xdr:nvSpPr>
      <xdr:spPr>
        <a:xfrm>
          <a:off x="15314839" y="37027758"/>
          <a:ext cx="646339" cy="4272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>
              <a:solidFill>
                <a:srgbClr val="000000"/>
              </a:solidFill>
              <a:latin typeface="Arial Narrow" panose="020B0606020202030204" pitchFamily="34" charset="0"/>
            </a:rPr>
            <a:t>Tacna</a:t>
          </a:r>
        </a:p>
        <a:p>
          <a:pPr algn="ctr"/>
          <a:r>
            <a:rPr lang="es-ES" sz="1000">
              <a:solidFill>
                <a:srgbClr val="000000"/>
              </a:solidFill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2</xdr:col>
      <xdr:colOff>476245</xdr:colOff>
      <xdr:row>16</xdr:row>
      <xdr:rowOff>0</xdr:rowOff>
    </xdr:from>
    <xdr:to>
      <xdr:col>7</xdr:col>
      <xdr:colOff>12834</xdr:colOff>
      <xdr:row>39</xdr:row>
      <xdr:rowOff>34837</xdr:rowOff>
    </xdr:to>
    <xdr:grpSp>
      <xdr:nvGrpSpPr>
        <xdr:cNvPr id="171" name="Grupo 170">
          <a:extLst>
            <a:ext uri="{FF2B5EF4-FFF2-40B4-BE49-F238E27FC236}">
              <a16:creationId xmlns:a16="http://schemas.microsoft.com/office/drawing/2014/main" id="{EAAD3C01-4FE8-4A64-A819-F7A3BD2D8562}"/>
            </a:ext>
          </a:extLst>
        </xdr:cNvPr>
        <xdr:cNvGrpSpPr/>
      </xdr:nvGrpSpPr>
      <xdr:grpSpPr>
        <a:xfrm>
          <a:off x="717384" y="2700759"/>
          <a:ext cx="4576399" cy="6220059"/>
          <a:chOff x="5069417" y="540809"/>
          <a:chExt cx="4580665" cy="6362159"/>
        </a:xfrm>
      </xdr:grpSpPr>
      <xdr:sp macro="" textlink="">
        <xdr:nvSpPr>
          <xdr:cNvPr id="172" name="ShpHUC">
            <a:extLst>
              <a:ext uri="{FF2B5EF4-FFF2-40B4-BE49-F238E27FC236}">
                <a16:creationId xmlns:a16="http://schemas.microsoft.com/office/drawing/2014/main" id="{0EB11F7E-C177-B239-79A4-6B51F2EFBA86}"/>
              </a:ext>
            </a:extLst>
          </xdr:cNvPr>
          <xdr:cNvSpPr/>
        </xdr:nvSpPr>
        <xdr:spPr>
          <a:xfrm>
            <a:off x="6717242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3" name="ShpAMA">
            <a:extLst>
              <a:ext uri="{FF2B5EF4-FFF2-40B4-BE49-F238E27FC236}">
                <a16:creationId xmlns:a16="http://schemas.microsoft.com/office/drawing/2014/main" id="{CB505DFF-A774-B838-27DF-0EA5CD1D6D6D}"/>
              </a:ext>
            </a:extLst>
          </xdr:cNvPr>
          <xdr:cNvSpPr/>
        </xdr:nvSpPr>
        <xdr:spPr>
          <a:xfrm>
            <a:off x="6199207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74" name="ShpANC">
            <a:extLst>
              <a:ext uri="{FF2B5EF4-FFF2-40B4-BE49-F238E27FC236}">
                <a16:creationId xmlns:a16="http://schemas.microsoft.com/office/drawing/2014/main" id="{C7BDFB5B-5C75-7918-FFA3-B7C72DE56899}"/>
              </a:ext>
            </a:extLst>
          </xdr:cNvPr>
          <xdr:cNvSpPr/>
        </xdr:nvSpPr>
        <xdr:spPr>
          <a:xfrm>
            <a:off x="6246746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5" name="ShpAPU">
            <a:extLst>
              <a:ext uri="{FF2B5EF4-FFF2-40B4-BE49-F238E27FC236}">
                <a16:creationId xmlns:a16="http://schemas.microsoft.com/office/drawing/2014/main" id="{0E9DE5E8-5D96-8E5D-15EE-6A5E11CE2166}"/>
              </a:ext>
            </a:extLst>
          </xdr:cNvPr>
          <xdr:cNvSpPr/>
        </xdr:nvSpPr>
        <xdr:spPr>
          <a:xfrm>
            <a:off x="7896075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6" name="ShpARE">
            <a:extLst>
              <a:ext uri="{FF2B5EF4-FFF2-40B4-BE49-F238E27FC236}">
                <a16:creationId xmlns:a16="http://schemas.microsoft.com/office/drawing/2014/main" id="{2FD2E4ED-9BC2-92ED-0DF6-E3BCE0DB6504}"/>
              </a:ext>
            </a:extLst>
          </xdr:cNvPr>
          <xdr:cNvSpPr/>
        </xdr:nvSpPr>
        <xdr:spPr>
          <a:xfrm>
            <a:off x="7484649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7" name="ShpAYA">
            <a:extLst>
              <a:ext uri="{FF2B5EF4-FFF2-40B4-BE49-F238E27FC236}">
                <a16:creationId xmlns:a16="http://schemas.microsoft.com/office/drawing/2014/main" id="{688CEED4-C8E3-FD48-B3A0-EE662449EAC0}"/>
              </a:ext>
            </a:extLst>
          </xdr:cNvPr>
          <xdr:cNvSpPr/>
        </xdr:nvSpPr>
        <xdr:spPr>
          <a:xfrm>
            <a:off x="7464944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8" name="ShpCAJ">
            <a:extLst>
              <a:ext uri="{FF2B5EF4-FFF2-40B4-BE49-F238E27FC236}">
                <a16:creationId xmlns:a16="http://schemas.microsoft.com/office/drawing/2014/main" id="{D0B61C93-3B2F-03D6-20C2-938A48F7255E}"/>
              </a:ext>
            </a:extLst>
          </xdr:cNvPr>
          <xdr:cNvSpPr/>
        </xdr:nvSpPr>
        <xdr:spPr>
          <a:xfrm>
            <a:off x="5973771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9" name="ShpCAL">
            <a:extLst>
              <a:ext uri="{FF2B5EF4-FFF2-40B4-BE49-F238E27FC236}">
                <a16:creationId xmlns:a16="http://schemas.microsoft.com/office/drawing/2014/main" id="{1A94B102-C1FF-1F0D-31F9-9722BBCA976B}"/>
              </a:ext>
            </a:extLst>
          </xdr:cNvPr>
          <xdr:cNvSpPr/>
        </xdr:nvSpPr>
        <xdr:spPr>
          <a:xfrm>
            <a:off x="6758561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0" name="ShpCUZ">
            <a:extLst>
              <a:ext uri="{FF2B5EF4-FFF2-40B4-BE49-F238E27FC236}">
                <a16:creationId xmlns:a16="http://schemas.microsoft.com/office/drawing/2014/main" id="{1C82CB55-5787-08DD-C3F4-DDC4DB80F1DB}"/>
              </a:ext>
            </a:extLst>
          </xdr:cNvPr>
          <xdr:cNvSpPr/>
        </xdr:nvSpPr>
        <xdr:spPr>
          <a:xfrm>
            <a:off x="7876400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1" name="ShpHUV">
            <a:extLst>
              <a:ext uri="{FF2B5EF4-FFF2-40B4-BE49-F238E27FC236}">
                <a16:creationId xmlns:a16="http://schemas.microsoft.com/office/drawing/2014/main" id="{D38944FC-13A6-95D8-50FE-38DC606E7D1E}"/>
              </a:ext>
            </a:extLst>
          </xdr:cNvPr>
          <xdr:cNvSpPr/>
        </xdr:nvSpPr>
        <xdr:spPr>
          <a:xfrm>
            <a:off x="7240138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2" name="ShpICA">
            <a:extLst>
              <a:ext uri="{FF2B5EF4-FFF2-40B4-BE49-F238E27FC236}">
                <a16:creationId xmlns:a16="http://schemas.microsoft.com/office/drawing/2014/main" id="{E0777ED2-9983-9C0C-4632-6A4727A80B67}"/>
              </a:ext>
            </a:extLst>
          </xdr:cNvPr>
          <xdr:cNvSpPr/>
        </xdr:nvSpPr>
        <xdr:spPr>
          <a:xfrm>
            <a:off x="7024542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3" name="ShpJUN">
            <a:extLst>
              <a:ext uri="{FF2B5EF4-FFF2-40B4-BE49-F238E27FC236}">
                <a16:creationId xmlns:a16="http://schemas.microsoft.com/office/drawing/2014/main" id="{F15357A1-BEF8-30EF-56D5-40655B61D99A}"/>
              </a:ext>
            </a:extLst>
          </xdr:cNvPr>
          <xdr:cNvSpPr/>
        </xdr:nvSpPr>
        <xdr:spPr>
          <a:xfrm>
            <a:off x="6995787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C6590C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4" name="ShpLAL">
            <a:extLst>
              <a:ext uri="{FF2B5EF4-FFF2-40B4-BE49-F238E27FC236}">
                <a16:creationId xmlns:a16="http://schemas.microsoft.com/office/drawing/2014/main" id="{940DA0DF-2308-E227-A031-3B666582704D}"/>
              </a:ext>
            </a:extLst>
          </xdr:cNvPr>
          <xdr:cNvSpPr/>
        </xdr:nvSpPr>
        <xdr:spPr>
          <a:xfrm>
            <a:off x="5884448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5" name="ShpLAM">
            <a:extLst>
              <a:ext uri="{FF2B5EF4-FFF2-40B4-BE49-F238E27FC236}">
                <a16:creationId xmlns:a16="http://schemas.microsoft.com/office/drawing/2014/main" id="{7F732BC3-0C36-76CC-6159-338C36EAC0E0}"/>
              </a:ext>
            </a:extLst>
          </xdr:cNvPr>
          <xdr:cNvSpPr/>
        </xdr:nvSpPr>
        <xdr:spPr>
          <a:xfrm>
            <a:off x="5559309" y="2442934"/>
            <a:ext cx="524094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6" name="ShpLIM">
            <a:extLst>
              <a:ext uri="{FF2B5EF4-FFF2-40B4-BE49-F238E27FC236}">
                <a16:creationId xmlns:a16="http://schemas.microsoft.com/office/drawing/2014/main" id="{3BB42452-B4E1-FAAB-F939-6652118BDD5D}"/>
              </a:ext>
            </a:extLst>
          </xdr:cNvPr>
          <xdr:cNvSpPr/>
        </xdr:nvSpPr>
        <xdr:spPr>
          <a:xfrm>
            <a:off x="6509963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7" name="ShpLOR">
            <a:extLst>
              <a:ext uri="{FF2B5EF4-FFF2-40B4-BE49-F238E27FC236}">
                <a16:creationId xmlns:a16="http://schemas.microsoft.com/office/drawing/2014/main" id="{FC85F55C-16B9-E0B6-DBD3-F481033E4933}"/>
              </a:ext>
            </a:extLst>
          </xdr:cNvPr>
          <xdr:cNvSpPr/>
        </xdr:nvSpPr>
        <xdr:spPr>
          <a:xfrm>
            <a:off x="6537067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8" name="ShpMAD">
            <a:extLst>
              <a:ext uri="{FF2B5EF4-FFF2-40B4-BE49-F238E27FC236}">
                <a16:creationId xmlns:a16="http://schemas.microsoft.com/office/drawing/2014/main" id="{60E060DB-FD09-24C2-B742-722EB6BA5660}"/>
              </a:ext>
            </a:extLst>
          </xdr:cNvPr>
          <xdr:cNvSpPr/>
        </xdr:nvSpPr>
        <xdr:spPr>
          <a:xfrm>
            <a:off x="8393702" y="3966537"/>
            <a:ext cx="1256380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89" name="ShpMOQ">
            <a:extLst>
              <a:ext uri="{FF2B5EF4-FFF2-40B4-BE49-F238E27FC236}">
                <a16:creationId xmlns:a16="http://schemas.microsoft.com/office/drawing/2014/main" id="{A9B4A384-3B04-EDD1-FA12-FF5354F3B72E}"/>
              </a:ext>
            </a:extLst>
          </xdr:cNvPr>
          <xdr:cNvSpPr/>
        </xdr:nvSpPr>
        <xdr:spPr>
          <a:xfrm>
            <a:off x="8671209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0" name="ShpPAS">
            <a:extLst>
              <a:ext uri="{FF2B5EF4-FFF2-40B4-BE49-F238E27FC236}">
                <a16:creationId xmlns:a16="http://schemas.microsoft.com/office/drawing/2014/main" id="{F24CC0A0-BA2E-21A0-4813-4376A892701B}"/>
              </a:ext>
            </a:extLst>
          </xdr:cNvPr>
          <xdr:cNvSpPr/>
        </xdr:nvSpPr>
        <xdr:spPr>
          <a:xfrm>
            <a:off x="6914699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1" name="ShpPIU">
            <a:extLst>
              <a:ext uri="{FF2B5EF4-FFF2-40B4-BE49-F238E27FC236}">
                <a16:creationId xmlns:a16="http://schemas.microsoft.com/office/drawing/2014/main" id="{3D60630B-3B32-4934-88B1-A275B3165973}"/>
              </a:ext>
            </a:extLst>
          </xdr:cNvPr>
          <xdr:cNvSpPr/>
        </xdr:nvSpPr>
        <xdr:spPr>
          <a:xfrm>
            <a:off x="5286586" y="1934997"/>
            <a:ext cx="736617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2" name="ShpPUN">
            <a:extLst>
              <a:ext uri="{FF2B5EF4-FFF2-40B4-BE49-F238E27FC236}">
                <a16:creationId xmlns:a16="http://schemas.microsoft.com/office/drawing/2014/main" id="{E764EE61-23A2-C812-5819-D8EC559CD1E2}"/>
              </a:ext>
            </a:extLst>
          </xdr:cNvPr>
          <xdr:cNvSpPr/>
        </xdr:nvSpPr>
        <xdr:spPr>
          <a:xfrm>
            <a:off x="8799833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3" name="ShpSAN">
            <a:extLst>
              <a:ext uri="{FF2B5EF4-FFF2-40B4-BE49-F238E27FC236}">
                <a16:creationId xmlns:a16="http://schemas.microsoft.com/office/drawing/2014/main" id="{8509D5D5-43E7-20AD-D162-AB6EC8E49ED1}"/>
              </a:ext>
            </a:extLst>
          </xdr:cNvPr>
          <xdr:cNvSpPr/>
        </xdr:nvSpPr>
        <xdr:spPr>
          <a:xfrm>
            <a:off x="6533699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4" name="ShpTAC">
            <a:extLst>
              <a:ext uri="{FF2B5EF4-FFF2-40B4-BE49-F238E27FC236}">
                <a16:creationId xmlns:a16="http://schemas.microsoft.com/office/drawing/2014/main" id="{91C8F2DF-5F7F-544B-D7A0-99B32642073C}"/>
              </a:ext>
            </a:extLst>
          </xdr:cNvPr>
          <xdr:cNvSpPr/>
        </xdr:nvSpPr>
        <xdr:spPr>
          <a:xfrm>
            <a:off x="8766359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5" name="ShpTUM">
            <a:extLst>
              <a:ext uri="{FF2B5EF4-FFF2-40B4-BE49-F238E27FC236}">
                <a16:creationId xmlns:a16="http://schemas.microsoft.com/office/drawing/2014/main" id="{3BB2D75F-803D-DB2D-951E-246C0B340A8E}"/>
              </a:ext>
            </a:extLst>
          </xdr:cNvPr>
          <xdr:cNvSpPr/>
        </xdr:nvSpPr>
        <xdr:spPr>
          <a:xfrm>
            <a:off x="538879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6" name="ShpUCA">
            <a:extLst>
              <a:ext uri="{FF2B5EF4-FFF2-40B4-BE49-F238E27FC236}">
                <a16:creationId xmlns:a16="http://schemas.microsoft.com/office/drawing/2014/main" id="{AA6A55EA-FD3B-4950-43C0-9CCF58FAB378}"/>
              </a:ext>
            </a:extLst>
          </xdr:cNvPr>
          <xdr:cNvSpPr/>
        </xdr:nvSpPr>
        <xdr:spPr>
          <a:xfrm>
            <a:off x="7173779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7" name="SimAMA">
            <a:extLst>
              <a:ext uri="{FF2B5EF4-FFF2-40B4-BE49-F238E27FC236}">
                <a16:creationId xmlns:a16="http://schemas.microsoft.com/office/drawing/2014/main" id="{C799ADC8-C94B-EEDF-EE60-D4355C2067D3}"/>
              </a:ext>
            </a:extLst>
          </xdr:cNvPr>
          <xdr:cNvSpPr/>
        </xdr:nvSpPr>
        <xdr:spPr>
          <a:xfrm>
            <a:off x="6077143" y="170972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106</a:t>
            </a:r>
          </a:p>
        </xdr:txBody>
      </xdr:sp>
      <xdr:sp macro="" textlink="">
        <xdr:nvSpPr>
          <xdr:cNvPr id="198" name="SimANC">
            <a:extLst>
              <a:ext uri="{FF2B5EF4-FFF2-40B4-BE49-F238E27FC236}">
                <a16:creationId xmlns:a16="http://schemas.microsoft.com/office/drawing/2014/main" id="{D1884D91-E0F1-663B-446B-58B1D9BB0252}"/>
              </a:ext>
            </a:extLst>
          </xdr:cNvPr>
          <xdr:cNvSpPr/>
        </xdr:nvSpPr>
        <xdr:spPr>
          <a:xfrm>
            <a:off x="6125718" y="3506903"/>
            <a:ext cx="92268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225</a:t>
            </a:r>
          </a:p>
        </xdr:txBody>
      </xdr:sp>
      <xdr:sp macro="" textlink="">
        <xdr:nvSpPr>
          <xdr:cNvPr id="199" name="SimAPU">
            <a:extLst>
              <a:ext uri="{FF2B5EF4-FFF2-40B4-BE49-F238E27FC236}">
                <a16:creationId xmlns:a16="http://schemas.microsoft.com/office/drawing/2014/main" id="{7BA77B76-90BD-3F8F-3CAA-0DC9D3D33C4D}"/>
              </a:ext>
            </a:extLst>
          </xdr:cNvPr>
          <xdr:cNvSpPr/>
        </xdr:nvSpPr>
        <xdr:spPr>
          <a:xfrm>
            <a:off x="7859198" y="5102079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200</a:t>
            </a:r>
          </a:p>
        </xdr:txBody>
      </xdr:sp>
      <xdr:sp macro="" textlink="">
        <xdr:nvSpPr>
          <xdr:cNvPr id="200" name="SimARE">
            <a:extLst>
              <a:ext uri="{FF2B5EF4-FFF2-40B4-BE49-F238E27FC236}">
                <a16:creationId xmlns:a16="http://schemas.microsoft.com/office/drawing/2014/main" id="{E85E045E-B179-EDCC-F5A4-46A5A15EBFB0}"/>
              </a:ext>
            </a:extLst>
          </xdr:cNvPr>
          <xdr:cNvSpPr/>
        </xdr:nvSpPr>
        <xdr:spPr>
          <a:xfrm>
            <a:off x="7963877" y="5803232"/>
            <a:ext cx="81412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279</a:t>
            </a:r>
          </a:p>
        </xdr:txBody>
      </xdr:sp>
      <xdr:sp macro="" textlink="">
        <xdr:nvSpPr>
          <xdr:cNvPr id="201" name="SimAYA">
            <a:extLst>
              <a:ext uri="{FF2B5EF4-FFF2-40B4-BE49-F238E27FC236}">
                <a16:creationId xmlns:a16="http://schemas.microsoft.com/office/drawing/2014/main" id="{FC06C554-3D3E-52D5-2C33-2761964263A3}"/>
              </a:ext>
            </a:extLst>
          </xdr:cNvPr>
          <xdr:cNvSpPr/>
        </xdr:nvSpPr>
        <xdr:spPr>
          <a:xfrm>
            <a:off x="7383555" y="533342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128</a:t>
            </a:r>
          </a:p>
        </xdr:txBody>
      </xdr:sp>
      <xdr:sp macro="" textlink="">
        <xdr:nvSpPr>
          <xdr:cNvPr id="202" name="SimCAJ">
            <a:extLst>
              <a:ext uri="{FF2B5EF4-FFF2-40B4-BE49-F238E27FC236}">
                <a16:creationId xmlns:a16="http://schemas.microsoft.com/office/drawing/2014/main" id="{52CCBB5B-7CD3-2D84-52B1-74BAD443BC13}"/>
              </a:ext>
            </a:extLst>
          </xdr:cNvPr>
          <xdr:cNvSpPr/>
        </xdr:nvSpPr>
        <xdr:spPr>
          <a:xfrm>
            <a:off x="5861502" y="2587734"/>
            <a:ext cx="7998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196</a:t>
            </a:r>
          </a:p>
        </xdr:txBody>
      </xdr:sp>
      <xdr:sp macro="" textlink="">
        <xdr:nvSpPr>
          <xdr:cNvPr id="203" name="SimCAL">
            <a:extLst>
              <a:ext uri="{FF2B5EF4-FFF2-40B4-BE49-F238E27FC236}">
                <a16:creationId xmlns:a16="http://schemas.microsoft.com/office/drawing/2014/main" id="{30940AC1-0BDA-0A01-C097-836B2B585DD7}"/>
              </a:ext>
            </a:extLst>
          </xdr:cNvPr>
          <xdr:cNvSpPr/>
        </xdr:nvSpPr>
        <xdr:spPr>
          <a:xfrm>
            <a:off x="6223525" y="4440796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176</a:t>
            </a:r>
          </a:p>
        </xdr:txBody>
      </xdr:sp>
      <xdr:sp macro="" textlink="">
        <xdr:nvSpPr>
          <xdr:cNvPr id="204" name="SimCUZ">
            <a:extLst>
              <a:ext uri="{FF2B5EF4-FFF2-40B4-BE49-F238E27FC236}">
                <a16:creationId xmlns:a16="http://schemas.microsoft.com/office/drawing/2014/main" id="{56C25334-6E20-3371-9113-D3A039D804D7}"/>
              </a:ext>
            </a:extLst>
          </xdr:cNvPr>
          <xdr:cNvSpPr/>
        </xdr:nvSpPr>
        <xdr:spPr>
          <a:xfrm>
            <a:off x="7872535" y="4631371"/>
            <a:ext cx="87627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401</a:t>
            </a:r>
          </a:p>
        </xdr:txBody>
      </xdr:sp>
      <xdr:sp macro="" textlink="">
        <xdr:nvSpPr>
          <xdr:cNvPr id="205" name="SimHUV">
            <a:extLst>
              <a:ext uri="{FF2B5EF4-FFF2-40B4-BE49-F238E27FC236}">
                <a16:creationId xmlns:a16="http://schemas.microsoft.com/office/drawing/2014/main" id="{5E293C5C-1566-5D7E-8C9D-6F32301E0F2C}"/>
              </a:ext>
            </a:extLst>
          </xdr:cNvPr>
          <xdr:cNvSpPr/>
        </xdr:nvSpPr>
        <xdr:spPr>
          <a:xfrm>
            <a:off x="6994709" y="4753100"/>
            <a:ext cx="8197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44</a:t>
            </a:r>
          </a:p>
        </xdr:txBody>
      </xdr:sp>
      <xdr:sp macro="" textlink="">
        <xdr:nvSpPr>
          <xdr:cNvPr id="206" name="SimHUC">
            <a:extLst>
              <a:ext uri="{FF2B5EF4-FFF2-40B4-BE49-F238E27FC236}">
                <a16:creationId xmlns:a16="http://schemas.microsoft.com/office/drawing/2014/main" id="{F624063B-BE5B-8BE3-977B-F2F1059FD3CB}"/>
              </a:ext>
            </a:extLst>
          </xdr:cNvPr>
          <xdr:cNvSpPr/>
        </xdr:nvSpPr>
        <xdr:spPr>
          <a:xfrm>
            <a:off x="6738557" y="361553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92</a:t>
            </a:r>
          </a:p>
        </xdr:txBody>
      </xdr:sp>
      <xdr:sp macro="" textlink="">
        <xdr:nvSpPr>
          <xdr:cNvPr id="207" name="SimICA">
            <a:extLst>
              <a:ext uri="{FF2B5EF4-FFF2-40B4-BE49-F238E27FC236}">
                <a16:creationId xmlns:a16="http://schemas.microsoft.com/office/drawing/2014/main" id="{44A3FDDA-E119-B31D-5617-CE6418D8C971}"/>
              </a:ext>
            </a:extLst>
          </xdr:cNvPr>
          <xdr:cNvSpPr/>
        </xdr:nvSpPr>
        <xdr:spPr>
          <a:xfrm>
            <a:off x="6826547" y="510216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267</a:t>
            </a:r>
          </a:p>
        </xdr:txBody>
      </xdr:sp>
      <xdr:sp macro="" textlink="">
        <xdr:nvSpPr>
          <xdr:cNvPr id="208" name="SimJUN">
            <a:extLst>
              <a:ext uri="{FF2B5EF4-FFF2-40B4-BE49-F238E27FC236}">
                <a16:creationId xmlns:a16="http://schemas.microsoft.com/office/drawing/2014/main" id="{95CB15E5-F48F-0DA9-3D9D-EAF2D8B3A0E1}"/>
              </a:ext>
            </a:extLst>
          </xdr:cNvPr>
          <xdr:cNvSpPr/>
        </xdr:nvSpPr>
        <xdr:spPr>
          <a:xfrm>
            <a:off x="6996669" y="4176138"/>
            <a:ext cx="93625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696</a:t>
            </a:r>
          </a:p>
        </xdr:txBody>
      </xdr:sp>
      <xdr:sp macro="" textlink="">
        <xdr:nvSpPr>
          <xdr:cNvPr id="209" name="SimLAL">
            <a:extLst>
              <a:ext uri="{FF2B5EF4-FFF2-40B4-BE49-F238E27FC236}">
                <a16:creationId xmlns:a16="http://schemas.microsoft.com/office/drawing/2014/main" id="{2221F708-F7B2-8723-D42C-59E0A81E6508}"/>
              </a:ext>
            </a:extLst>
          </xdr:cNvPr>
          <xdr:cNvSpPr/>
        </xdr:nvSpPr>
        <xdr:spPr>
          <a:xfrm>
            <a:off x="5613584" y="3026055"/>
            <a:ext cx="89447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517</a:t>
            </a:r>
          </a:p>
        </xdr:txBody>
      </xdr:sp>
      <xdr:sp macro="" textlink="">
        <xdr:nvSpPr>
          <xdr:cNvPr id="210" name="SimLAM">
            <a:extLst>
              <a:ext uri="{FF2B5EF4-FFF2-40B4-BE49-F238E27FC236}">
                <a16:creationId xmlns:a16="http://schemas.microsoft.com/office/drawing/2014/main" id="{6B4D4BD0-3DDB-667E-4589-6FBD755FDB3D}"/>
              </a:ext>
            </a:extLst>
          </xdr:cNvPr>
          <xdr:cNvSpPr/>
        </xdr:nvSpPr>
        <xdr:spPr>
          <a:xfrm>
            <a:off x="5069417" y="2527344"/>
            <a:ext cx="925848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111</a:t>
            </a:r>
          </a:p>
        </xdr:txBody>
      </xdr:sp>
      <xdr:sp macro="" textlink="">
        <xdr:nvSpPr>
          <xdr:cNvPr id="211" name="SimLIM">
            <a:extLst>
              <a:ext uri="{FF2B5EF4-FFF2-40B4-BE49-F238E27FC236}">
                <a16:creationId xmlns:a16="http://schemas.microsoft.com/office/drawing/2014/main" id="{A5A90D23-06B4-D703-6009-960302002C24}"/>
              </a:ext>
            </a:extLst>
          </xdr:cNvPr>
          <xdr:cNvSpPr/>
        </xdr:nvSpPr>
        <xdr:spPr>
          <a:xfrm>
            <a:off x="6452248" y="4027484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1</a:t>
            </a:r>
            <a:r>
              <a:rPr lang="es-ES" sz="1000" baseline="0">
                <a:solidFill>
                  <a:schemeClr val="bg1"/>
                </a:solidFill>
                <a:latin typeface="Arial Narrow" panose="020B0606020202030204" pitchFamily="34" charset="0"/>
              </a:rPr>
              <a:t> </a:t>
            </a:r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018</a:t>
            </a:r>
          </a:p>
        </xdr:txBody>
      </xdr:sp>
      <xdr:sp macro="" textlink="">
        <xdr:nvSpPr>
          <xdr:cNvPr id="212" name="SimLOR">
            <a:extLst>
              <a:ext uri="{FF2B5EF4-FFF2-40B4-BE49-F238E27FC236}">
                <a16:creationId xmlns:a16="http://schemas.microsoft.com/office/drawing/2014/main" id="{6BECA7D6-6434-ECD2-A690-BECABD8E8C12}"/>
              </a:ext>
            </a:extLst>
          </xdr:cNvPr>
          <xdr:cNvSpPr/>
        </xdr:nvSpPr>
        <xdr:spPr>
          <a:xfrm>
            <a:off x="7245956" y="1715502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78</a:t>
            </a:r>
          </a:p>
        </xdr:txBody>
      </xdr:sp>
      <xdr:sp macro="" textlink="">
        <xdr:nvSpPr>
          <xdr:cNvPr id="213" name="SimMAD">
            <a:extLst>
              <a:ext uri="{FF2B5EF4-FFF2-40B4-BE49-F238E27FC236}">
                <a16:creationId xmlns:a16="http://schemas.microsoft.com/office/drawing/2014/main" id="{08277BFA-EA79-C738-F823-1322A01CECDF}"/>
              </a:ext>
            </a:extLst>
          </xdr:cNvPr>
          <xdr:cNvSpPr/>
        </xdr:nvSpPr>
        <xdr:spPr>
          <a:xfrm>
            <a:off x="8574057" y="4362895"/>
            <a:ext cx="9410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36</a:t>
            </a:r>
          </a:p>
        </xdr:txBody>
      </xdr:sp>
      <xdr:sp macro="" textlink="">
        <xdr:nvSpPr>
          <xdr:cNvPr id="214" name="SimMOQ">
            <a:extLst>
              <a:ext uri="{FF2B5EF4-FFF2-40B4-BE49-F238E27FC236}">
                <a16:creationId xmlns:a16="http://schemas.microsoft.com/office/drawing/2014/main" id="{71F8F7A3-B573-A6CA-DED8-2497B6E77BDB}"/>
              </a:ext>
            </a:extLst>
          </xdr:cNvPr>
          <xdr:cNvSpPr/>
        </xdr:nvSpPr>
        <xdr:spPr>
          <a:xfrm>
            <a:off x="8567308" y="5986405"/>
            <a:ext cx="70750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86</a:t>
            </a:r>
          </a:p>
        </xdr:txBody>
      </xdr:sp>
      <xdr:sp macro="" textlink="">
        <xdr:nvSpPr>
          <xdr:cNvPr id="215" name="SimPAS">
            <a:extLst>
              <a:ext uri="{FF2B5EF4-FFF2-40B4-BE49-F238E27FC236}">
                <a16:creationId xmlns:a16="http://schemas.microsoft.com/office/drawing/2014/main" id="{E2BE0D66-C1E9-965F-B35D-6FBB5BE41351}"/>
              </a:ext>
            </a:extLst>
          </xdr:cNvPr>
          <xdr:cNvSpPr/>
        </xdr:nvSpPr>
        <xdr:spPr>
          <a:xfrm>
            <a:off x="7088838" y="3787634"/>
            <a:ext cx="77264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158</a:t>
            </a:r>
          </a:p>
        </xdr:txBody>
      </xdr:sp>
      <xdr:sp macro="" textlink="">
        <xdr:nvSpPr>
          <xdr:cNvPr id="216" name="SimPIU">
            <a:extLst>
              <a:ext uri="{FF2B5EF4-FFF2-40B4-BE49-F238E27FC236}">
                <a16:creationId xmlns:a16="http://schemas.microsoft.com/office/drawing/2014/main" id="{3B585ED0-5513-6A91-2EA5-9EF18643796D}"/>
              </a:ext>
            </a:extLst>
          </xdr:cNvPr>
          <xdr:cNvSpPr/>
        </xdr:nvSpPr>
        <xdr:spPr>
          <a:xfrm>
            <a:off x="5236627" y="2023421"/>
            <a:ext cx="7324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162</a:t>
            </a:r>
          </a:p>
        </xdr:txBody>
      </xdr:sp>
      <xdr:sp macro="" textlink="">
        <xdr:nvSpPr>
          <xdr:cNvPr id="217" name="SimPUN">
            <a:extLst>
              <a:ext uri="{FF2B5EF4-FFF2-40B4-BE49-F238E27FC236}">
                <a16:creationId xmlns:a16="http://schemas.microsoft.com/office/drawing/2014/main" id="{C238E7C4-F75B-89AC-D882-CEB31AAD1C44}"/>
              </a:ext>
            </a:extLst>
          </xdr:cNvPr>
          <xdr:cNvSpPr/>
        </xdr:nvSpPr>
        <xdr:spPr>
          <a:xfrm>
            <a:off x="8642164" y="5287472"/>
            <a:ext cx="99155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105</a:t>
            </a:r>
          </a:p>
        </xdr:txBody>
      </xdr:sp>
      <xdr:sp macro="" textlink="">
        <xdr:nvSpPr>
          <xdr:cNvPr id="218" name="SimSAN">
            <a:extLst>
              <a:ext uri="{FF2B5EF4-FFF2-40B4-BE49-F238E27FC236}">
                <a16:creationId xmlns:a16="http://schemas.microsoft.com/office/drawing/2014/main" id="{F42DEDD3-024F-30C3-ED14-9C4B8D017304}"/>
              </a:ext>
            </a:extLst>
          </xdr:cNvPr>
          <xdr:cNvSpPr/>
        </xdr:nvSpPr>
        <xdr:spPr>
          <a:xfrm>
            <a:off x="6450129" y="269693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181</a:t>
            </a:r>
          </a:p>
        </xdr:txBody>
      </xdr:sp>
      <xdr:sp macro="" textlink="">
        <xdr:nvSpPr>
          <xdr:cNvPr id="219" name="SimTUM">
            <a:extLst>
              <a:ext uri="{FF2B5EF4-FFF2-40B4-BE49-F238E27FC236}">
                <a16:creationId xmlns:a16="http://schemas.microsoft.com/office/drawing/2014/main" id="{E49875CA-B65D-E723-37E9-1B9EF2D60D66}"/>
              </a:ext>
            </a:extLst>
          </xdr:cNvPr>
          <xdr:cNvSpPr/>
        </xdr:nvSpPr>
        <xdr:spPr>
          <a:xfrm>
            <a:off x="5161085" y="1339447"/>
            <a:ext cx="72952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116</a:t>
            </a:r>
          </a:p>
        </xdr:txBody>
      </xdr:sp>
      <xdr:sp macro="" textlink="">
        <xdr:nvSpPr>
          <xdr:cNvPr id="220" name="SimUCA">
            <a:extLst>
              <a:ext uri="{FF2B5EF4-FFF2-40B4-BE49-F238E27FC236}">
                <a16:creationId xmlns:a16="http://schemas.microsoft.com/office/drawing/2014/main" id="{8B13AE70-D80F-E63F-D5BB-C4DC151D5C02}"/>
              </a:ext>
            </a:extLst>
          </xdr:cNvPr>
          <xdr:cNvSpPr/>
        </xdr:nvSpPr>
        <xdr:spPr>
          <a:xfrm>
            <a:off x="7554296" y="3497119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94</a:t>
            </a:r>
          </a:p>
        </xdr:txBody>
      </xdr:sp>
      <xdr:sp macro="" textlink="">
        <xdr:nvSpPr>
          <xdr:cNvPr id="221" name="SimTAC">
            <a:extLst>
              <a:ext uri="{FF2B5EF4-FFF2-40B4-BE49-F238E27FC236}">
                <a16:creationId xmlns:a16="http://schemas.microsoft.com/office/drawing/2014/main" id="{8BBA3B3D-6DCB-BF3C-6583-5BA014433B83}"/>
              </a:ext>
            </a:extLst>
          </xdr:cNvPr>
          <xdr:cNvSpPr/>
        </xdr:nvSpPr>
        <xdr:spPr>
          <a:xfrm>
            <a:off x="8715114" y="6362968"/>
            <a:ext cx="72317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203</a:t>
            </a:r>
          </a:p>
        </xdr:txBody>
      </xdr:sp>
    </xdr:grpSp>
    <xdr:clientData/>
  </xdr:twoCellAnchor>
  <xdr:twoCellAnchor>
    <xdr:from>
      <xdr:col>7</xdr:col>
      <xdr:colOff>204105</xdr:colOff>
      <xdr:row>123</xdr:row>
      <xdr:rowOff>163284</xdr:rowOff>
    </xdr:from>
    <xdr:to>
      <xdr:col>11</xdr:col>
      <xdr:colOff>366447</xdr:colOff>
      <xdr:row>146</xdr:row>
      <xdr:rowOff>266157</xdr:rowOff>
    </xdr:to>
    <xdr:grpSp>
      <xdr:nvGrpSpPr>
        <xdr:cNvPr id="222" name="Grupo 221">
          <a:extLst>
            <a:ext uri="{FF2B5EF4-FFF2-40B4-BE49-F238E27FC236}">
              <a16:creationId xmlns:a16="http://schemas.microsoft.com/office/drawing/2014/main" id="{B8FD3EB7-0320-4FC0-BF34-17EFF97877D9}"/>
            </a:ext>
          </a:extLst>
        </xdr:cNvPr>
        <xdr:cNvGrpSpPr/>
      </xdr:nvGrpSpPr>
      <xdr:grpSpPr>
        <a:xfrm>
          <a:off x="5485054" y="30956765"/>
          <a:ext cx="4502849" cy="6203696"/>
          <a:chOff x="5161085" y="540809"/>
          <a:chExt cx="4530235" cy="6362159"/>
        </a:xfrm>
      </xdr:grpSpPr>
      <xdr:sp macro="" textlink="">
        <xdr:nvSpPr>
          <xdr:cNvPr id="223" name="ShpHUC">
            <a:extLst>
              <a:ext uri="{FF2B5EF4-FFF2-40B4-BE49-F238E27FC236}">
                <a16:creationId xmlns:a16="http://schemas.microsoft.com/office/drawing/2014/main" id="{C9B15017-1849-C15E-84C1-4EFE6BF1110E}"/>
              </a:ext>
            </a:extLst>
          </xdr:cNvPr>
          <xdr:cNvSpPr/>
        </xdr:nvSpPr>
        <xdr:spPr>
          <a:xfrm>
            <a:off x="6717242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4" name="ShpAMA">
            <a:extLst>
              <a:ext uri="{FF2B5EF4-FFF2-40B4-BE49-F238E27FC236}">
                <a16:creationId xmlns:a16="http://schemas.microsoft.com/office/drawing/2014/main" id="{FE39A925-CF3F-0ED9-2931-3CA9A5DE382C}"/>
              </a:ext>
            </a:extLst>
          </xdr:cNvPr>
          <xdr:cNvSpPr/>
        </xdr:nvSpPr>
        <xdr:spPr>
          <a:xfrm>
            <a:off x="6199207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25" name="ShpANC">
            <a:extLst>
              <a:ext uri="{FF2B5EF4-FFF2-40B4-BE49-F238E27FC236}">
                <a16:creationId xmlns:a16="http://schemas.microsoft.com/office/drawing/2014/main" id="{17EFB51B-4F69-C5FB-0464-25FD27590C20}"/>
              </a:ext>
            </a:extLst>
          </xdr:cNvPr>
          <xdr:cNvSpPr/>
        </xdr:nvSpPr>
        <xdr:spPr>
          <a:xfrm>
            <a:off x="6246746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6" name="ShpAPU">
            <a:extLst>
              <a:ext uri="{FF2B5EF4-FFF2-40B4-BE49-F238E27FC236}">
                <a16:creationId xmlns:a16="http://schemas.microsoft.com/office/drawing/2014/main" id="{FFF05EA4-AB29-CDE0-4707-7AD93D342878}"/>
              </a:ext>
            </a:extLst>
          </xdr:cNvPr>
          <xdr:cNvSpPr/>
        </xdr:nvSpPr>
        <xdr:spPr>
          <a:xfrm>
            <a:off x="7896075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7" name="ShpARE">
            <a:extLst>
              <a:ext uri="{FF2B5EF4-FFF2-40B4-BE49-F238E27FC236}">
                <a16:creationId xmlns:a16="http://schemas.microsoft.com/office/drawing/2014/main" id="{FA35D7EE-B9D5-878B-C94E-25DF8FF3E6D8}"/>
              </a:ext>
            </a:extLst>
          </xdr:cNvPr>
          <xdr:cNvSpPr/>
        </xdr:nvSpPr>
        <xdr:spPr>
          <a:xfrm>
            <a:off x="7484649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8" name="ShpAYA">
            <a:extLst>
              <a:ext uri="{FF2B5EF4-FFF2-40B4-BE49-F238E27FC236}">
                <a16:creationId xmlns:a16="http://schemas.microsoft.com/office/drawing/2014/main" id="{8BAA6E37-8B62-FAF6-50AE-65A9D2378BA0}"/>
              </a:ext>
            </a:extLst>
          </xdr:cNvPr>
          <xdr:cNvSpPr/>
        </xdr:nvSpPr>
        <xdr:spPr>
          <a:xfrm>
            <a:off x="7464944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9" name="ShpCAJ">
            <a:extLst>
              <a:ext uri="{FF2B5EF4-FFF2-40B4-BE49-F238E27FC236}">
                <a16:creationId xmlns:a16="http://schemas.microsoft.com/office/drawing/2014/main" id="{4955F527-3F27-82E3-C006-6305F198641C}"/>
              </a:ext>
            </a:extLst>
          </xdr:cNvPr>
          <xdr:cNvSpPr/>
        </xdr:nvSpPr>
        <xdr:spPr>
          <a:xfrm>
            <a:off x="5973771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0" name="ShpCAL">
            <a:extLst>
              <a:ext uri="{FF2B5EF4-FFF2-40B4-BE49-F238E27FC236}">
                <a16:creationId xmlns:a16="http://schemas.microsoft.com/office/drawing/2014/main" id="{4D611E28-3298-4E90-A561-53C348116B6B}"/>
              </a:ext>
            </a:extLst>
          </xdr:cNvPr>
          <xdr:cNvSpPr/>
        </xdr:nvSpPr>
        <xdr:spPr>
          <a:xfrm>
            <a:off x="6758561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1" name="ShpCUZ">
            <a:extLst>
              <a:ext uri="{FF2B5EF4-FFF2-40B4-BE49-F238E27FC236}">
                <a16:creationId xmlns:a16="http://schemas.microsoft.com/office/drawing/2014/main" id="{C2914B2A-9716-6386-7573-6D75F3A3D552}"/>
              </a:ext>
            </a:extLst>
          </xdr:cNvPr>
          <xdr:cNvSpPr/>
        </xdr:nvSpPr>
        <xdr:spPr>
          <a:xfrm>
            <a:off x="7876400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2" name="ShpHUV">
            <a:extLst>
              <a:ext uri="{FF2B5EF4-FFF2-40B4-BE49-F238E27FC236}">
                <a16:creationId xmlns:a16="http://schemas.microsoft.com/office/drawing/2014/main" id="{CC16D137-8D01-E78E-CE68-142AA7CE0A26}"/>
              </a:ext>
            </a:extLst>
          </xdr:cNvPr>
          <xdr:cNvSpPr/>
        </xdr:nvSpPr>
        <xdr:spPr>
          <a:xfrm>
            <a:off x="7240138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3" name="ShpICA">
            <a:extLst>
              <a:ext uri="{FF2B5EF4-FFF2-40B4-BE49-F238E27FC236}">
                <a16:creationId xmlns:a16="http://schemas.microsoft.com/office/drawing/2014/main" id="{D8529508-C47E-69C8-0F66-0A4BC0EB5C13}"/>
              </a:ext>
            </a:extLst>
          </xdr:cNvPr>
          <xdr:cNvSpPr/>
        </xdr:nvSpPr>
        <xdr:spPr>
          <a:xfrm>
            <a:off x="7024542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4" name="ShpJUN">
            <a:extLst>
              <a:ext uri="{FF2B5EF4-FFF2-40B4-BE49-F238E27FC236}">
                <a16:creationId xmlns:a16="http://schemas.microsoft.com/office/drawing/2014/main" id="{E8B29285-A671-2380-0790-343D2B84D16A}"/>
              </a:ext>
            </a:extLst>
          </xdr:cNvPr>
          <xdr:cNvSpPr/>
        </xdr:nvSpPr>
        <xdr:spPr>
          <a:xfrm>
            <a:off x="6995787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ED7D1E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5" name="ShpLAL">
            <a:extLst>
              <a:ext uri="{FF2B5EF4-FFF2-40B4-BE49-F238E27FC236}">
                <a16:creationId xmlns:a16="http://schemas.microsoft.com/office/drawing/2014/main" id="{E229A054-CD41-FB83-4C7A-F24386F08C52}"/>
              </a:ext>
            </a:extLst>
          </xdr:cNvPr>
          <xdr:cNvSpPr/>
        </xdr:nvSpPr>
        <xdr:spPr>
          <a:xfrm>
            <a:off x="5884448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6" name="ShpLAM">
            <a:extLst>
              <a:ext uri="{FF2B5EF4-FFF2-40B4-BE49-F238E27FC236}">
                <a16:creationId xmlns:a16="http://schemas.microsoft.com/office/drawing/2014/main" id="{85106181-570E-E5F3-A416-88CCDE2FD6AF}"/>
              </a:ext>
            </a:extLst>
          </xdr:cNvPr>
          <xdr:cNvSpPr/>
        </xdr:nvSpPr>
        <xdr:spPr>
          <a:xfrm>
            <a:off x="5559309" y="2442934"/>
            <a:ext cx="524094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7" name="ShpLIM">
            <a:extLst>
              <a:ext uri="{FF2B5EF4-FFF2-40B4-BE49-F238E27FC236}">
                <a16:creationId xmlns:a16="http://schemas.microsoft.com/office/drawing/2014/main" id="{A4C3BC5B-4D89-0C4F-49D8-2EE7472DB1D0}"/>
              </a:ext>
            </a:extLst>
          </xdr:cNvPr>
          <xdr:cNvSpPr/>
        </xdr:nvSpPr>
        <xdr:spPr>
          <a:xfrm>
            <a:off x="6509963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8" name="ShpLOR">
            <a:extLst>
              <a:ext uri="{FF2B5EF4-FFF2-40B4-BE49-F238E27FC236}">
                <a16:creationId xmlns:a16="http://schemas.microsoft.com/office/drawing/2014/main" id="{45BA518B-BB74-19BA-BE27-583385859A2F}"/>
              </a:ext>
            </a:extLst>
          </xdr:cNvPr>
          <xdr:cNvSpPr/>
        </xdr:nvSpPr>
        <xdr:spPr>
          <a:xfrm>
            <a:off x="6537067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9" name="ShpMAD">
            <a:extLst>
              <a:ext uri="{FF2B5EF4-FFF2-40B4-BE49-F238E27FC236}">
                <a16:creationId xmlns:a16="http://schemas.microsoft.com/office/drawing/2014/main" id="{6B27C5E1-C75E-A810-43C2-776112CE1197}"/>
              </a:ext>
            </a:extLst>
          </xdr:cNvPr>
          <xdr:cNvSpPr/>
        </xdr:nvSpPr>
        <xdr:spPr>
          <a:xfrm>
            <a:off x="8393702" y="3966537"/>
            <a:ext cx="1256380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0" name="ShpMOQ">
            <a:extLst>
              <a:ext uri="{FF2B5EF4-FFF2-40B4-BE49-F238E27FC236}">
                <a16:creationId xmlns:a16="http://schemas.microsoft.com/office/drawing/2014/main" id="{DF05BAF8-1667-9F65-5BFA-D17198471BB3}"/>
              </a:ext>
            </a:extLst>
          </xdr:cNvPr>
          <xdr:cNvSpPr/>
        </xdr:nvSpPr>
        <xdr:spPr>
          <a:xfrm>
            <a:off x="8671209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1" name="ShpPAS">
            <a:extLst>
              <a:ext uri="{FF2B5EF4-FFF2-40B4-BE49-F238E27FC236}">
                <a16:creationId xmlns:a16="http://schemas.microsoft.com/office/drawing/2014/main" id="{B8711E82-BEFD-C30F-A8C9-2A3CD4BB9978}"/>
              </a:ext>
            </a:extLst>
          </xdr:cNvPr>
          <xdr:cNvSpPr/>
        </xdr:nvSpPr>
        <xdr:spPr>
          <a:xfrm>
            <a:off x="6914699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2" name="ShpPIU">
            <a:extLst>
              <a:ext uri="{FF2B5EF4-FFF2-40B4-BE49-F238E27FC236}">
                <a16:creationId xmlns:a16="http://schemas.microsoft.com/office/drawing/2014/main" id="{4598A73B-3337-8955-46BB-94DB3DA46360}"/>
              </a:ext>
            </a:extLst>
          </xdr:cNvPr>
          <xdr:cNvSpPr/>
        </xdr:nvSpPr>
        <xdr:spPr>
          <a:xfrm>
            <a:off x="5286586" y="1934997"/>
            <a:ext cx="736617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3" name="ShpPUN">
            <a:extLst>
              <a:ext uri="{FF2B5EF4-FFF2-40B4-BE49-F238E27FC236}">
                <a16:creationId xmlns:a16="http://schemas.microsoft.com/office/drawing/2014/main" id="{51FD74B5-AD25-5B3C-50BC-464A444383AB}"/>
              </a:ext>
            </a:extLst>
          </xdr:cNvPr>
          <xdr:cNvSpPr/>
        </xdr:nvSpPr>
        <xdr:spPr>
          <a:xfrm>
            <a:off x="8799833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4" name="ShpSAN">
            <a:extLst>
              <a:ext uri="{FF2B5EF4-FFF2-40B4-BE49-F238E27FC236}">
                <a16:creationId xmlns:a16="http://schemas.microsoft.com/office/drawing/2014/main" id="{E6620ED7-1758-D947-3A37-102C23B5361D}"/>
              </a:ext>
            </a:extLst>
          </xdr:cNvPr>
          <xdr:cNvSpPr/>
        </xdr:nvSpPr>
        <xdr:spPr>
          <a:xfrm>
            <a:off x="6533699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5" name="ShpTAC">
            <a:extLst>
              <a:ext uri="{FF2B5EF4-FFF2-40B4-BE49-F238E27FC236}">
                <a16:creationId xmlns:a16="http://schemas.microsoft.com/office/drawing/2014/main" id="{D1AC7CAF-686A-A202-C33F-6524C7BFB23F}"/>
              </a:ext>
            </a:extLst>
          </xdr:cNvPr>
          <xdr:cNvSpPr/>
        </xdr:nvSpPr>
        <xdr:spPr>
          <a:xfrm>
            <a:off x="8766359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8CB96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6" name="ShpTUM">
            <a:extLst>
              <a:ext uri="{FF2B5EF4-FFF2-40B4-BE49-F238E27FC236}">
                <a16:creationId xmlns:a16="http://schemas.microsoft.com/office/drawing/2014/main" id="{8BD78627-F9A5-F35A-E673-54942D724A67}"/>
              </a:ext>
            </a:extLst>
          </xdr:cNvPr>
          <xdr:cNvSpPr/>
        </xdr:nvSpPr>
        <xdr:spPr>
          <a:xfrm>
            <a:off x="5388794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7" name="ShpUCA">
            <a:extLst>
              <a:ext uri="{FF2B5EF4-FFF2-40B4-BE49-F238E27FC236}">
                <a16:creationId xmlns:a16="http://schemas.microsoft.com/office/drawing/2014/main" id="{796331BC-A3A6-649E-0887-7004F3BFCD32}"/>
              </a:ext>
            </a:extLst>
          </xdr:cNvPr>
          <xdr:cNvSpPr/>
        </xdr:nvSpPr>
        <xdr:spPr>
          <a:xfrm>
            <a:off x="7173779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8" name="SimAMA">
            <a:extLst>
              <a:ext uri="{FF2B5EF4-FFF2-40B4-BE49-F238E27FC236}">
                <a16:creationId xmlns:a16="http://schemas.microsoft.com/office/drawing/2014/main" id="{11FC44C0-97F9-7E95-195C-F1CA3E86B3E0}"/>
              </a:ext>
            </a:extLst>
          </xdr:cNvPr>
          <xdr:cNvSpPr/>
        </xdr:nvSpPr>
        <xdr:spPr>
          <a:xfrm>
            <a:off x="6077143" y="170972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58</a:t>
            </a:r>
          </a:p>
        </xdr:txBody>
      </xdr:sp>
      <xdr:sp macro="" textlink="">
        <xdr:nvSpPr>
          <xdr:cNvPr id="249" name="SimANC">
            <a:extLst>
              <a:ext uri="{FF2B5EF4-FFF2-40B4-BE49-F238E27FC236}">
                <a16:creationId xmlns:a16="http://schemas.microsoft.com/office/drawing/2014/main" id="{D71D8A13-9E8B-C9C3-3F88-2FC5EADB9377}"/>
              </a:ext>
            </a:extLst>
          </xdr:cNvPr>
          <xdr:cNvSpPr/>
        </xdr:nvSpPr>
        <xdr:spPr>
          <a:xfrm>
            <a:off x="6070780" y="3454177"/>
            <a:ext cx="92268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168</a:t>
            </a:r>
          </a:p>
        </xdr:txBody>
      </xdr:sp>
      <xdr:sp macro="" textlink="">
        <xdr:nvSpPr>
          <xdr:cNvPr id="250" name="SimAPU">
            <a:extLst>
              <a:ext uri="{FF2B5EF4-FFF2-40B4-BE49-F238E27FC236}">
                <a16:creationId xmlns:a16="http://schemas.microsoft.com/office/drawing/2014/main" id="{B153C0F7-0F52-B1C7-B04F-9E8E2DB1BDED}"/>
              </a:ext>
            </a:extLst>
          </xdr:cNvPr>
          <xdr:cNvSpPr/>
        </xdr:nvSpPr>
        <xdr:spPr>
          <a:xfrm>
            <a:off x="7884090" y="506815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124</a:t>
            </a:r>
          </a:p>
        </xdr:txBody>
      </xdr:sp>
      <xdr:sp macro="" textlink="">
        <xdr:nvSpPr>
          <xdr:cNvPr id="251" name="SimARE">
            <a:extLst>
              <a:ext uri="{FF2B5EF4-FFF2-40B4-BE49-F238E27FC236}">
                <a16:creationId xmlns:a16="http://schemas.microsoft.com/office/drawing/2014/main" id="{CA748B07-5174-6DFA-A3FC-5DBE0BEC88F0}"/>
              </a:ext>
            </a:extLst>
          </xdr:cNvPr>
          <xdr:cNvSpPr/>
        </xdr:nvSpPr>
        <xdr:spPr>
          <a:xfrm>
            <a:off x="7987689" y="5779420"/>
            <a:ext cx="81412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224</a:t>
            </a:r>
          </a:p>
        </xdr:txBody>
      </xdr:sp>
      <xdr:sp macro="" textlink="">
        <xdr:nvSpPr>
          <xdr:cNvPr id="252" name="SimAYA">
            <a:extLst>
              <a:ext uri="{FF2B5EF4-FFF2-40B4-BE49-F238E27FC236}">
                <a16:creationId xmlns:a16="http://schemas.microsoft.com/office/drawing/2014/main" id="{E734CD03-807E-E006-E529-AF648EB2F16A}"/>
              </a:ext>
            </a:extLst>
          </xdr:cNvPr>
          <xdr:cNvSpPr/>
        </xdr:nvSpPr>
        <xdr:spPr>
          <a:xfrm>
            <a:off x="7395461" y="5333427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93</a:t>
            </a:r>
          </a:p>
        </xdr:txBody>
      </xdr:sp>
      <xdr:sp macro="" textlink="">
        <xdr:nvSpPr>
          <xdr:cNvPr id="253" name="SimCAJ">
            <a:extLst>
              <a:ext uri="{FF2B5EF4-FFF2-40B4-BE49-F238E27FC236}">
                <a16:creationId xmlns:a16="http://schemas.microsoft.com/office/drawing/2014/main" id="{19C428BC-E56B-FE84-7A57-F80E5974A7C9}"/>
              </a:ext>
            </a:extLst>
          </xdr:cNvPr>
          <xdr:cNvSpPr/>
        </xdr:nvSpPr>
        <xdr:spPr>
          <a:xfrm>
            <a:off x="5861502" y="2587734"/>
            <a:ext cx="7998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136</a:t>
            </a:r>
          </a:p>
        </xdr:txBody>
      </xdr:sp>
      <xdr:sp macro="" textlink="">
        <xdr:nvSpPr>
          <xdr:cNvPr id="254" name="SimCAL">
            <a:extLst>
              <a:ext uri="{FF2B5EF4-FFF2-40B4-BE49-F238E27FC236}">
                <a16:creationId xmlns:a16="http://schemas.microsoft.com/office/drawing/2014/main" id="{BBA05767-30DD-BD5D-CB50-E472A0E675AD}"/>
              </a:ext>
            </a:extLst>
          </xdr:cNvPr>
          <xdr:cNvSpPr/>
        </xdr:nvSpPr>
        <xdr:spPr>
          <a:xfrm>
            <a:off x="6223525" y="4440796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114</a:t>
            </a:r>
          </a:p>
        </xdr:txBody>
      </xdr:sp>
      <xdr:sp macro="" textlink="">
        <xdr:nvSpPr>
          <xdr:cNvPr id="255" name="SimCUZ">
            <a:extLst>
              <a:ext uri="{FF2B5EF4-FFF2-40B4-BE49-F238E27FC236}">
                <a16:creationId xmlns:a16="http://schemas.microsoft.com/office/drawing/2014/main" id="{B2AD3A6C-AE49-DF06-404B-8096E87F814F}"/>
              </a:ext>
            </a:extLst>
          </xdr:cNvPr>
          <xdr:cNvSpPr/>
        </xdr:nvSpPr>
        <xdr:spPr>
          <a:xfrm>
            <a:off x="7935324" y="4711310"/>
            <a:ext cx="87627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255</a:t>
            </a:r>
          </a:p>
        </xdr:txBody>
      </xdr:sp>
      <xdr:sp macro="" textlink="">
        <xdr:nvSpPr>
          <xdr:cNvPr id="256" name="SimHUV">
            <a:extLst>
              <a:ext uri="{FF2B5EF4-FFF2-40B4-BE49-F238E27FC236}">
                <a16:creationId xmlns:a16="http://schemas.microsoft.com/office/drawing/2014/main" id="{3B88A070-F557-A133-24F5-2AEC8F90DF76}"/>
              </a:ext>
            </a:extLst>
          </xdr:cNvPr>
          <xdr:cNvSpPr/>
        </xdr:nvSpPr>
        <xdr:spPr>
          <a:xfrm>
            <a:off x="6994709" y="4753100"/>
            <a:ext cx="81973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18</a:t>
            </a:r>
          </a:p>
        </xdr:txBody>
      </xdr:sp>
      <xdr:sp macro="" textlink="">
        <xdr:nvSpPr>
          <xdr:cNvPr id="257" name="SimHUC">
            <a:extLst>
              <a:ext uri="{FF2B5EF4-FFF2-40B4-BE49-F238E27FC236}">
                <a16:creationId xmlns:a16="http://schemas.microsoft.com/office/drawing/2014/main" id="{545308C5-4B1E-7FA5-0CD9-AB35584EBD07}"/>
              </a:ext>
            </a:extLst>
          </xdr:cNvPr>
          <xdr:cNvSpPr/>
        </xdr:nvSpPr>
        <xdr:spPr>
          <a:xfrm>
            <a:off x="6738557" y="353219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56</a:t>
            </a:r>
          </a:p>
        </xdr:txBody>
      </xdr:sp>
      <xdr:sp macro="" textlink="">
        <xdr:nvSpPr>
          <xdr:cNvPr id="258" name="SimICA">
            <a:extLst>
              <a:ext uri="{FF2B5EF4-FFF2-40B4-BE49-F238E27FC236}">
                <a16:creationId xmlns:a16="http://schemas.microsoft.com/office/drawing/2014/main" id="{1F39595B-23EE-6602-7B70-CEEE3645A2E6}"/>
              </a:ext>
            </a:extLst>
          </xdr:cNvPr>
          <xdr:cNvSpPr/>
        </xdr:nvSpPr>
        <xdr:spPr>
          <a:xfrm>
            <a:off x="6826547" y="5102163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156</a:t>
            </a:r>
          </a:p>
        </xdr:txBody>
      </xdr:sp>
      <xdr:sp macro="" textlink="">
        <xdr:nvSpPr>
          <xdr:cNvPr id="259" name="SimJUN">
            <a:extLst>
              <a:ext uri="{FF2B5EF4-FFF2-40B4-BE49-F238E27FC236}">
                <a16:creationId xmlns:a16="http://schemas.microsoft.com/office/drawing/2014/main" id="{BD2F5A60-626B-78D6-4CE5-CC50DA391A09}"/>
              </a:ext>
            </a:extLst>
          </xdr:cNvPr>
          <xdr:cNvSpPr/>
        </xdr:nvSpPr>
        <xdr:spPr>
          <a:xfrm>
            <a:off x="6972857" y="4199950"/>
            <a:ext cx="936252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426</a:t>
            </a:r>
          </a:p>
        </xdr:txBody>
      </xdr:sp>
      <xdr:sp macro="" textlink="">
        <xdr:nvSpPr>
          <xdr:cNvPr id="260" name="SimLAL">
            <a:extLst>
              <a:ext uri="{FF2B5EF4-FFF2-40B4-BE49-F238E27FC236}">
                <a16:creationId xmlns:a16="http://schemas.microsoft.com/office/drawing/2014/main" id="{BD6AF552-650D-308F-6721-3FB36C876A78}"/>
              </a:ext>
            </a:extLst>
          </xdr:cNvPr>
          <xdr:cNvSpPr/>
        </xdr:nvSpPr>
        <xdr:spPr>
          <a:xfrm>
            <a:off x="5613584" y="3026055"/>
            <a:ext cx="89447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218</a:t>
            </a:r>
          </a:p>
        </xdr:txBody>
      </xdr:sp>
      <xdr:sp macro="" textlink="">
        <xdr:nvSpPr>
          <xdr:cNvPr id="261" name="SimLIM">
            <a:extLst>
              <a:ext uri="{FF2B5EF4-FFF2-40B4-BE49-F238E27FC236}">
                <a16:creationId xmlns:a16="http://schemas.microsoft.com/office/drawing/2014/main" id="{569F118A-E5F2-C1CF-22B1-32AC371A561E}"/>
              </a:ext>
            </a:extLst>
          </xdr:cNvPr>
          <xdr:cNvSpPr/>
        </xdr:nvSpPr>
        <xdr:spPr>
          <a:xfrm>
            <a:off x="6451627" y="4072832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>
                <a:solidFill>
                  <a:schemeClr val="bg1"/>
                </a:solidFill>
                <a:latin typeface="Arial Narrow" panose="020B0606020202030204" pitchFamily="34" charset="0"/>
              </a:rPr>
              <a:t>657</a:t>
            </a:r>
          </a:p>
        </xdr:txBody>
      </xdr:sp>
      <xdr:sp macro="" textlink="">
        <xdr:nvSpPr>
          <xdr:cNvPr id="262" name="SimLOR">
            <a:extLst>
              <a:ext uri="{FF2B5EF4-FFF2-40B4-BE49-F238E27FC236}">
                <a16:creationId xmlns:a16="http://schemas.microsoft.com/office/drawing/2014/main" id="{97F1DD03-DFAC-C4F6-3455-76DB85FC71E9}"/>
              </a:ext>
            </a:extLst>
          </xdr:cNvPr>
          <xdr:cNvSpPr/>
        </xdr:nvSpPr>
        <xdr:spPr>
          <a:xfrm>
            <a:off x="7248521" y="1668758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37</a:t>
            </a:r>
          </a:p>
        </xdr:txBody>
      </xdr:sp>
      <xdr:sp macro="" textlink="">
        <xdr:nvSpPr>
          <xdr:cNvPr id="263" name="SimMAD">
            <a:extLst>
              <a:ext uri="{FF2B5EF4-FFF2-40B4-BE49-F238E27FC236}">
                <a16:creationId xmlns:a16="http://schemas.microsoft.com/office/drawing/2014/main" id="{3329F018-B4B7-9035-FE64-BA3CAB8B55D5}"/>
              </a:ext>
            </a:extLst>
          </xdr:cNvPr>
          <xdr:cNvSpPr/>
        </xdr:nvSpPr>
        <xdr:spPr>
          <a:xfrm>
            <a:off x="8574057" y="4362895"/>
            <a:ext cx="9410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3</a:t>
            </a:r>
          </a:p>
        </xdr:txBody>
      </xdr:sp>
      <xdr:sp macro="" textlink="">
        <xdr:nvSpPr>
          <xdr:cNvPr id="264" name="SimMOQ">
            <a:extLst>
              <a:ext uri="{FF2B5EF4-FFF2-40B4-BE49-F238E27FC236}">
                <a16:creationId xmlns:a16="http://schemas.microsoft.com/office/drawing/2014/main" id="{A95F573E-CB35-EED1-4536-1FABB3A318D3}"/>
              </a:ext>
            </a:extLst>
          </xdr:cNvPr>
          <xdr:cNvSpPr/>
        </xdr:nvSpPr>
        <xdr:spPr>
          <a:xfrm>
            <a:off x="8567308" y="5986405"/>
            <a:ext cx="707501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41</a:t>
            </a:r>
          </a:p>
        </xdr:txBody>
      </xdr:sp>
      <xdr:sp macro="" textlink="">
        <xdr:nvSpPr>
          <xdr:cNvPr id="265" name="SimPAS">
            <a:extLst>
              <a:ext uri="{FF2B5EF4-FFF2-40B4-BE49-F238E27FC236}">
                <a16:creationId xmlns:a16="http://schemas.microsoft.com/office/drawing/2014/main" id="{2ABB2A24-1A5D-E9F5-D945-7682DAEBC8A7}"/>
              </a:ext>
            </a:extLst>
          </xdr:cNvPr>
          <xdr:cNvSpPr/>
        </xdr:nvSpPr>
        <xdr:spPr>
          <a:xfrm>
            <a:off x="7088838" y="3806344"/>
            <a:ext cx="772646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83</a:t>
            </a:r>
          </a:p>
        </xdr:txBody>
      </xdr:sp>
      <xdr:sp macro="" textlink="">
        <xdr:nvSpPr>
          <xdr:cNvPr id="266" name="SimPIU">
            <a:extLst>
              <a:ext uri="{FF2B5EF4-FFF2-40B4-BE49-F238E27FC236}">
                <a16:creationId xmlns:a16="http://schemas.microsoft.com/office/drawing/2014/main" id="{830A2524-2AF0-F7FC-0510-D33CF8BEE015}"/>
              </a:ext>
            </a:extLst>
          </xdr:cNvPr>
          <xdr:cNvSpPr/>
        </xdr:nvSpPr>
        <xdr:spPr>
          <a:xfrm>
            <a:off x="5236627" y="2023421"/>
            <a:ext cx="732449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98</a:t>
            </a:r>
          </a:p>
        </xdr:txBody>
      </xdr:sp>
      <xdr:sp macro="" textlink="">
        <xdr:nvSpPr>
          <xdr:cNvPr id="267" name="SimPUN">
            <a:extLst>
              <a:ext uri="{FF2B5EF4-FFF2-40B4-BE49-F238E27FC236}">
                <a16:creationId xmlns:a16="http://schemas.microsoft.com/office/drawing/2014/main" id="{45733403-1ED2-E587-5D16-EC322782E8AA}"/>
              </a:ext>
            </a:extLst>
          </xdr:cNvPr>
          <xdr:cNvSpPr/>
        </xdr:nvSpPr>
        <xdr:spPr>
          <a:xfrm>
            <a:off x="8699770" y="5299376"/>
            <a:ext cx="99155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108</a:t>
            </a:r>
          </a:p>
        </xdr:txBody>
      </xdr:sp>
      <xdr:sp macro="" textlink="">
        <xdr:nvSpPr>
          <xdr:cNvPr id="268" name="SimSAN">
            <a:extLst>
              <a:ext uri="{FF2B5EF4-FFF2-40B4-BE49-F238E27FC236}">
                <a16:creationId xmlns:a16="http://schemas.microsoft.com/office/drawing/2014/main" id="{BDE37EF7-02F8-0474-B16D-010734EC2CE2}"/>
              </a:ext>
            </a:extLst>
          </xdr:cNvPr>
          <xdr:cNvSpPr/>
        </xdr:nvSpPr>
        <xdr:spPr>
          <a:xfrm>
            <a:off x="6640627" y="2494531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115</a:t>
            </a:r>
          </a:p>
        </xdr:txBody>
      </xdr:sp>
      <xdr:sp macro="" textlink="">
        <xdr:nvSpPr>
          <xdr:cNvPr id="269" name="SimTUM">
            <a:extLst>
              <a:ext uri="{FF2B5EF4-FFF2-40B4-BE49-F238E27FC236}">
                <a16:creationId xmlns:a16="http://schemas.microsoft.com/office/drawing/2014/main" id="{184B1CEE-9356-BE2F-FF70-F8D60735CA72}"/>
              </a:ext>
            </a:extLst>
          </xdr:cNvPr>
          <xdr:cNvSpPr/>
        </xdr:nvSpPr>
        <xdr:spPr>
          <a:xfrm>
            <a:off x="5161085" y="1339447"/>
            <a:ext cx="72952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45</a:t>
            </a:r>
          </a:p>
        </xdr:txBody>
      </xdr:sp>
      <xdr:sp macro="" textlink="">
        <xdr:nvSpPr>
          <xdr:cNvPr id="270" name="SimUCA">
            <a:extLst>
              <a:ext uri="{FF2B5EF4-FFF2-40B4-BE49-F238E27FC236}">
                <a16:creationId xmlns:a16="http://schemas.microsoft.com/office/drawing/2014/main" id="{ED5841CD-7872-FF03-8AAE-3BBA9DE6348A}"/>
              </a:ext>
            </a:extLst>
          </xdr:cNvPr>
          <xdr:cNvSpPr/>
        </xdr:nvSpPr>
        <xdr:spPr>
          <a:xfrm>
            <a:off x="7554296" y="3509025"/>
            <a:ext cx="720000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55</a:t>
            </a:r>
          </a:p>
        </xdr:txBody>
      </xdr:sp>
      <xdr:sp macro="" textlink="">
        <xdr:nvSpPr>
          <xdr:cNvPr id="271" name="SimTAC">
            <a:extLst>
              <a:ext uri="{FF2B5EF4-FFF2-40B4-BE49-F238E27FC236}">
                <a16:creationId xmlns:a16="http://schemas.microsoft.com/office/drawing/2014/main" id="{C4D92C04-E675-88FF-4D46-99029E93732C}"/>
              </a:ext>
            </a:extLst>
          </xdr:cNvPr>
          <xdr:cNvSpPr/>
        </xdr:nvSpPr>
        <xdr:spPr>
          <a:xfrm>
            <a:off x="8691298" y="6362968"/>
            <a:ext cx="723175" cy="5400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>
                <a:solidFill>
                  <a:srgbClr val="000000"/>
                </a:solidFill>
                <a:latin typeface="Arial Narrow" panose="020B0606020202030204" pitchFamily="34" charset="0"/>
              </a:rPr>
              <a:t>127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8">
          <cell r="R18" t="str">
            <v>Total</v>
          </cell>
        </row>
        <row r="19">
          <cell r="Q19" t="str">
            <v>Agosto</v>
          </cell>
          <cell r="R19">
            <v>675</v>
          </cell>
        </row>
        <row r="20">
          <cell r="Q20" t="str">
            <v>Julio</v>
          </cell>
          <cell r="R20">
            <v>598</v>
          </cell>
        </row>
        <row r="21">
          <cell r="Q21" t="str">
            <v>Junio</v>
          </cell>
          <cell r="R21">
            <v>1081</v>
          </cell>
        </row>
        <row r="22">
          <cell r="Q22" t="str">
            <v>Mayo</v>
          </cell>
          <cell r="R22">
            <v>698</v>
          </cell>
        </row>
        <row r="23">
          <cell r="Q23" t="str">
            <v>Abril</v>
          </cell>
          <cell r="R23">
            <v>401</v>
          </cell>
        </row>
        <row r="24">
          <cell r="Q24" t="str">
            <v>Marzo</v>
          </cell>
          <cell r="R24">
            <v>804</v>
          </cell>
        </row>
        <row r="25">
          <cell r="Q25" t="str">
            <v>Febrero</v>
          </cell>
          <cell r="R25">
            <v>1418</v>
          </cell>
        </row>
        <row r="51">
          <cell r="N51" t="str">
            <v>Total</v>
          </cell>
        </row>
        <row r="52">
          <cell r="M52" t="str">
            <v>MAM-04</v>
          </cell>
          <cell r="N52">
            <v>0</v>
          </cell>
        </row>
        <row r="53">
          <cell r="M53" t="str">
            <v>MAM-05</v>
          </cell>
          <cell r="N53">
            <v>0</v>
          </cell>
        </row>
        <row r="54">
          <cell r="M54" t="str">
            <v>MAM-09</v>
          </cell>
          <cell r="N54">
            <v>0</v>
          </cell>
        </row>
        <row r="55">
          <cell r="M55" t="str">
            <v>MAM-10</v>
          </cell>
          <cell r="N55">
            <v>0</v>
          </cell>
        </row>
        <row r="56">
          <cell r="M56" t="str">
            <v>MAM-20</v>
          </cell>
          <cell r="N56">
            <v>0</v>
          </cell>
        </row>
        <row r="57">
          <cell r="M57" t="str">
            <v>MAM-21</v>
          </cell>
          <cell r="N57">
            <v>0</v>
          </cell>
        </row>
        <row r="58">
          <cell r="M58" t="str">
            <v>MAM-13</v>
          </cell>
          <cell r="N58">
            <v>21</v>
          </cell>
        </row>
        <row r="59">
          <cell r="M59" t="str">
            <v>MAM-08</v>
          </cell>
          <cell r="N59">
            <v>26</v>
          </cell>
        </row>
        <row r="60">
          <cell r="M60" t="str">
            <v>MAM-03</v>
          </cell>
          <cell r="N60">
            <v>107</v>
          </cell>
        </row>
        <row r="61">
          <cell r="M61" t="str">
            <v>MAM-16</v>
          </cell>
          <cell r="N61">
            <v>140</v>
          </cell>
        </row>
        <row r="62">
          <cell r="M62" t="str">
            <v>MAM-01</v>
          </cell>
          <cell r="N62">
            <v>155</v>
          </cell>
        </row>
        <row r="63">
          <cell r="M63" t="str">
            <v>MAM-17</v>
          </cell>
          <cell r="N63">
            <v>190</v>
          </cell>
        </row>
        <row r="64">
          <cell r="M64" t="str">
            <v>MAM-12</v>
          </cell>
          <cell r="N64">
            <v>208</v>
          </cell>
        </row>
        <row r="65">
          <cell r="M65" t="str">
            <v>MAM-18</v>
          </cell>
          <cell r="N65">
            <v>220</v>
          </cell>
        </row>
        <row r="66">
          <cell r="M66" t="str">
            <v>MAM-14</v>
          </cell>
          <cell r="N66">
            <v>265</v>
          </cell>
        </row>
        <row r="67">
          <cell r="M67" t="str">
            <v>MAM-19</v>
          </cell>
          <cell r="N67">
            <v>275</v>
          </cell>
        </row>
        <row r="68">
          <cell r="M68" t="str">
            <v>MAM-11</v>
          </cell>
          <cell r="N68">
            <v>521</v>
          </cell>
        </row>
        <row r="69">
          <cell r="M69" t="str">
            <v>MAM-07</v>
          </cell>
          <cell r="N69">
            <v>943</v>
          </cell>
        </row>
        <row r="70">
          <cell r="M70" t="str">
            <v>MAM-02</v>
          </cell>
          <cell r="N70">
            <v>1301</v>
          </cell>
        </row>
        <row r="71">
          <cell r="M71" t="str">
            <v>MAM-06</v>
          </cell>
          <cell r="N71">
            <v>1303</v>
          </cell>
        </row>
        <row r="77">
          <cell r="H77" t="str">
            <v>Mujer</v>
          </cell>
          <cell r="I77">
            <v>0.87749667110519303</v>
          </cell>
        </row>
        <row r="78">
          <cell r="H78" t="str">
            <v>Hombre</v>
          </cell>
          <cell r="I78">
            <v>0.12250332889480692</v>
          </cell>
        </row>
        <row r="97">
          <cell r="P97" t="str">
            <v>MAM-02</v>
          </cell>
          <cell r="Q97" t="str">
            <v>MAM-07</v>
          </cell>
          <cell r="R97" t="str">
            <v>MAM-08</v>
          </cell>
        </row>
        <row r="98">
          <cell r="O98" t="str">
            <v>18 a 29 años</v>
          </cell>
          <cell r="P98">
            <v>273</v>
          </cell>
          <cell r="Q98">
            <v>836</v>
          </cell>
          <cell r="R98">
            <v>2</v>
          </cell>
        </row>
        <row r="99">
          <cell r="O99" t="str">
            <v>30 a 39 años</v>
          </cell>
          <cell r="P99">
            <v>228</v>
          </cell>
          <cell r="Q99">
            <v>1289</v>
          </cell>
          <cell r="R99">
            <v>2</v>
          </cell>
        </row>
        <row r="100">
          <cell r="O100" t="str">
            <v>40 a 49 años</v>
          </cell>
          <cell r="P100">
            <v>174</v>
          </cell>
          <cell r="Q100">
            <v>916</v>
          </cell>
          <cell r="R100">
            <v>1</v>
          </cell>
        </row>
        <row r="101">
          <cell r="O101" t="str">
            <v>50 a 59 años</v>
          </cell>
          <cell r="P101">
            <v>100</v>
          </cell>
          <cell r="Q101">
            <v>326</v>
          </cell>
          <cell r="R101">
            <v>0</v>
          </cell>
        </row>
        <row r="102">
          <cell r="O102" t="str">
            <v>60 años a más</v>
          </cell>
          <cell r="P102">
            <v>47</v>
          </cell>
          <cell r="Q102">
            <v>130</v>
          </cell>
          <cell r="R102">
            <v>0</v>
          </cell>
        </row>
        <row r="190">
          <cell r="E190" t="str">
            <v>Económica</v>
          </cell>
          <cell r="F190" t="str">
            <v>Emocional</v>
          </cell>
          <cell r="G190" t="str">
            <v>Cuidado de hijos e hijas</v>
          </cell>
          <cell r="H190" t="str">
            <v>Estudios</v>
          </cell>
          <cell r="I190" t="str">
            <v>Otro</v>
          </cell>
        </row>
        <row r="192">
          <cell r="C192" t="str">
            <v>Institución pública</v>
          </cell>
          <cell r="E192">
            <v>3</v>
          </cell>
          <cell r="F192">
            <v>3</v>
          </cell>
          <cell r="G192">
            <v>1</v>
          </cell>
          <cell r="H192">
            <v>0</v>
          </cell>
          <cell r="I192">
            <v>1</v>
          </cell>
        </row>
        <row r="193">
          <cell r="C193" t="str">
            <v>Institución privada</v>
          </cell>
          <cell r="E193">
            <v>0</v>
          </cell>
          <cell r="F193">
            <v>1</v>
          </cell>
          <cell r="G193">
            <v>1</v>
          </cell>
          <cell r="H193">
            <v>0</v>
          </cell>
          <cell r="I193">
            <v>2</v>
          </cell>
        </row>
        <row r="194">
          <cell r="C194" t="str">
            <v>Familiares/amigos</v>
          </cell>
          <cell r="E194">
            <v>658</v>
          </cell>
          <cell r="F194">
            <v>1698</v>
          </cell>
          <cell r="G194">
            <v>547</v>
          </cell>
          <cell r="H194">
            <v>50</v>
          </cell>
          <cell r="I194">
            <v>22</v>
          </cell>
        </row>
        <row r="203">
          <cell r="C203" t="str">
            <v>Víctima de violencia de pareja</v>
          </cell>
          <cell r="F203">
            <v>1376</v>
          </cell>
          <cell r="G203">
            <v>0</v>
          </cell>
        </row>
        <row r="204">
          <cell r="C204" t="str">
            <v>Víctima de violencia de expareja</v>
          </cell>
          <cell r="F204">
            <v>2121</v>
          </cell>
          <cell r="G204">
            <v>5</v>
          </cell>
        </row>
        <row r="211">
          <cell r="C211" t="str">
            <v>Leve</v>
          </cell>
          <cell r="F211">
            <v>766</v>
          </cell>
          <cell r="G211">
            <v>4</v>
          </cell>
        </row>
        <row r="212">
          <cell r="C212" t="str">
            <v>Moderado</v>
          </cell>
          <cell r="F212">
            <v>2731</v>
          </cell>
          <cell r="G212">
            <v>1</v>
          </cell>
        </row>
        <row r="219">
          <cell r="C219" t="str">
            <v>Económica</v>
          </cell>
          <cell r="F219">
            <v>16</v>
          </cell>
          <cell r="G219">
            <v>0</v>
          </cell>
        </row>
        <row r="220">
          <cell r="C220" t="str">
            <v>Psicológica</v>
          </cell>
          <cell r="F220">
            <v>1839</v>
          </cell>
          <cell r="G220">
            <v>2</v>
          </cell>
        </row>
        <row r="221">
          <cell r="C221" t="str">
            <v>Física</v>
          </cell>
          <cell r="F221">
            <v>184</v>
          </cell>
          <cell r="G221">
            <v>0</v>
          </cell>
        </row>
        <row r="222">
          <cell r="C222" t="str">
            <v>Económica y Psicológica</v>
          </cell>
          <cell r="F222">
            <v>98</v>
          </cell>
          <cell r="G222">
            <v>3</v>
          </cell>
        </row>
        <row r="223">
          <cell r="C223" t="str">
            <v>Económica y Física</v>
          </cell>
          <cell r="F223">
            <v>3</v>
          </cell>
          <cell r="G223">
            <v>0</v>
          </cell>
        </row>
        <row r="224">
          <cell r="C224" t="str">
            <v>Psicológica y Física</v>
          </cell>
          <cell r="F224">
            <v>1244</v>
          </cell>
          <cell r="G224">
            <v>0</v>
          </cell>
        </row>
        <row r="225">
          <cell r="C225" t="str">
            <v>Económica, Psicológica y Física</v>
          </cell>
          <cell r="F225">
            <v>113</v>
          </cell>
          <cell r="G225">
            <v>0</v>
          </cell>
        </row>
        <row r="249">
          <cell r="G249" t="str">
            <v>%</v>
          </cell>
        </row>
        <row r="250">
          <cell r="C250" t="str">
            <v>Sí</v>
          </cell>
          <cell r="G250">
            <v>1</v>
          </cell>
        </row>
        <row r="251">
          <cell r="C251" t="str">
            <v>No</v>
          </cell>
          <cell r="G251">
            <v>0</v>
          </cell>
        </row>
        <row r="286">
          <cell r="G286" t="str">
            <v>Total</v>
          </cell>
        </row>
        <row r="287">
          <cell r="C287" t="str">
            <v>No se detecta violencia - Puntaje de 8 a 14</v>
          </cell>
          <cell r="G287">
            <v>939</v>
          </cell>
        </row>
        <row r="288">
          <cell r="C288" t="str">
            <v>Sí se detecta violencia - Puntaje de 15 a 24</v>
          </cell>
          <cell r="G288">
            <v>44</v>
          </cell>
        </row>
        <row r="289">
          <cell r="C289" t="str">
            <v>Sí se detecta violencia - Puntaje mayor de 2 puntos</v>
          </cell>
          <cell r="G289">
            <v>9</v>
          </cell>
        </row>
        <row r="294">
          <cell r="G294" t="str">
            <v>Total</v>
          </cell>
        </row>
        <row r="295">
          <cell r="C295" t="str">
            <v>Ninguno</v>
          </cell>
          <cell r="G295">
            <v>871</v>
          </cell>
        </row>
        <row r="296">
          <cell r="C296" t="str">
            <v>Depresión leve</v>
          </cell>
          <cell r="G296">
            <v>110</v>
          </cell>
        </row>
        <row r="297">
          <cell r="C297" t="str">
            <v>Depresión moderada</v>
          </cell>
          <cell r="G297">
            <v>11</v>
          </cell>
        </row>
        <row r="298">
          <cell r="C298" t="str">
            <v>Depresión moderadamente grave</v>
          </cell>
          <cell r="G298">
            <v>0</v>
          </cell>
        </row>
        <row r="299">
          <cell r="C299" t="str">
            <v>Depresión grave</v>
          </cell>
          <cell r="G299">
            <v>0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CD50-394A-447B-A6E7-128CEE0F7EBE}">
  <sheetPr>
    <tabColor theme="1" tint="0.14999847407452621"/>
    <pageSetUpPr fitToPage="1"/>
  </sheetPr>
  <dimension ref="A4:S333"/>
  <sheetViews>
    <sheetView showGridLines="0" tabSelected="1" view="pageBreakPreview" zoomScale="79" zoomScaleNormal="70" zoomScaleSheetLayoutView="79" workbookViewId="0">
      <selection activeCell="A400" sqref="A400"/>
    </sheetView>
  </sheetViews>
  <sheetFormatPr baseColWidth="10" defaultRowHeight="15" x14ac:dyDescent="0.25"/>
  <cols>
    <col min="1" max="2" width="1.85546875" customWidth="1"/>
    <col min="3" max="3" width="15" customWidth="1"/>
    <col min="4" max="6" width="15.140625" customWidth="1"/>
    <col min="7" max="8" width="15" customWidth="1"/>
    <col min="9" max="9" width="20.140625" customWidth="1"/>
    <col min="10" max="18" width="15" customWidth="1"/>
    <col min="19" max="19" width="3.140625" customWidth="1"/>
  </cols>
  <sheetData>
    <row r="4" spans="3:19" ht="7.5" customHeight="1" x14ac:dyDescent="0.25"/>
    <row r="5" spans="3:19" ht="4.5" customHeight="1" x14ac:dyDescent="0.25"/>
    <row r="6" spans="3:19" s="3" customFormat="1" ht="15" customHeight="1" x14ac:dyDescent="0.4"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3:19" s="3" customFormat="1" ht="15" customHeight="1" x14ac:dyDescent="0.4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3:19" s="3" customFormat="1" ht="9.75" customHeight="1" x14ac:dyDescent="0.4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3:19" s="3" customFormat="1" ht="15" customHeight="1" x14ac:dyDescent="0.4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3:19" ht="5.25" customHeight="1" x14ac:dyDescent="0.25"/>
    <row r="11" spans="3:19" ht="15" customHeight="1" x14ac:dyDescent="0.25">
      <c r="C11" s="4" t="s">
        <v>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</row>
    <row r="12" spans="3:19" ht="15" customHeight="1" x14ac:dyDescent="0.25"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3:19" ht="6.75" customHeight="1" x14ac:dyDescent="0.25"/>
    <row r="14" spans="3:19" ht="27" customHeight="1" x14ac:dyDescent="0.25"/>
    <row r="15" spans="3:19" ht="9.75" customHeight="1" x14ac:dyDescent="0.25">
      <c r="C15" s="10" t="s">
        <v>1</v>
      </c>
      <c r="D15" s="10"/>
      <c r="E15" s="10"/>
      <c r="F15" s="10"/>
      <c r="G15" s="10"/>
      <c r="H15" s="10"/>
    </row>
    <row r="16" spans="3:19" ht="21" customHeight="1" x14ac:dyDescent="0.25">
      <c r="C16" s="10"/>
      <c r="D16" s="10"/>
      <c r="E16" s="10"/>
      <c r="F16" s="10"/>
      <c r="G16" s="10"/>
      <c r="H16" s="10"/>
      <c r="Q16" s="11"/>
      <c r="R16" s="11"/>
    </row>
    <row r="17" spans="3:18" ht="21" customHeight="1" x14ac:dyDescent="0.25">
      <c r="C17" s="12"/>
      <c r="D17" s="12"/>
      <c r="E17" s="12"/>
      <c r="F17" s="12"/>
      <c r="G17" s="12"/>
      <c r="H17" s="12"/>
      <c r="P17" s="13"/>
      <c r="Q17" s="13"/>
      <c r="R17" s="13"/>
    </row>
    <row r="18" spans="3:18" ht="27" customHeight="1" x14ac:dyDescent="0.25">
      <c r="C18" s="12"/>
      <c r="D18" s="12"/>
      <c r="E18" s="12"/>
      <c r="F18" s="12"/>
      <c r="G18" s="12"/>
      <c r="H18" s="12"/>
      <c r="I18" s="14" t="s">
        <v>2</v>
      </c>
      <c r="J18" s="15" t="s">
        <v>3</v>
      </c>
      <c r="K18" s="16" t="s">
        <v>4</v>
      </c>
      <c r="M18" s="17" t="s">
        <v>5</v>
      </c>
      <c r="N18" s="15" t="s">
        <v>3</v>
      </c>
      <c r="O18" s="16" t="s">
        <v>4</v>
      </c>
      <c r="P18" s="18"/>
      <c r="Q18" s="18" t="s">
        <v>5</v>
      </c>
      <c r="R18" s="11" t="s">
        <v>3</v>
      </c>
    </row>
    <row r="19" spans="3:18" ht="21.75" customHeight="1" x14ac:dyDescent="0.25">
      <c r="C19" s="12"/>
      <c r="D19" s="12"/>
      <c r="E19" s="12"/>
      <c r="F19" s="12"/>
      <c r="G19" s="12"/>
      <c r="H19" s="12"/>
      <c r="I19" s="19" t="s">
        <v>6</v>
      </c>
      <c r="J19" s="20">
        <v>106</v>
      </c>
      <c r="K19" s="21">
        <f>J19/$J$44</f>
        <v>1.8678414096916299E-2</v>
      </c>
      <c r="M19" s="19" t="s">
        <v>7</v>
      </c>
      <c r="N19" s="20">
        <v>1418</v>
      </c>
      <c r="O19" s="21">
        <f>N19/$N$26</f>
        <v>0.24986784140969162</v>
      </c>
      <c r="P19" s="18">
        <v>7</v>
      </c>
      <c r="Q19" s="18" t="s">
        <v>8</v>
      </c>
      <c r="R19" s="11">
        <v>675</v>
      </c>
    </row>
    <row r="20" spans="3:18" ht="21" customHeight="1" x14ac:dyDescent="0.25">
      <c r="C20" s="12"/>
      <c r="D20" s="12"/>
      <c r="E20" s="12"/>
      <c r="F20" s="12"/>
      <c r="G20" s="12"/>
      <c r="H20" s="12"/>
      <c r="I20" s="19" t="s">
        <v>9</v>
      </c>
      <c r="J20" s="20">
        <v>225</v>
      </c>
      <c r="K20" s="21">
        <f t="shared" ref="K20:K43" si="0">J20/$J$44</f>
        <v>3.9647577092511016E-2</v>
      </c>
      <c r="M20" s="19" t="s">
        <v>10</v>
      </c>
      <c r="N20" s="20">
        <v>804</v>
      </c>
      <c r="O20" s="21">
        <f t="shared" ref="O20:O25" si="1">N20/$N$26</f>
        <v>0.14167400881057268</v>
      </c>
      <c r="P20" s="18">
        <v>6</v>
      </c>
      <c r="Q20" s="18" t="s">
        <v>11</v>
      </c>
      <c r="R20" s="11">
        <v>598</v>
      </c>
    </row>
    <row r="21" spans="3:18" ht="21" customHeight="1" x14ac:dyDescent="0.25">
      <c r="C21" s="12"/>
      <c r="D21" s="12"/>
      <c r="E21" s="12"/>
      <c r="F21" s="12"/>
      <c r="G21" s="12"/>
      <c r="H21" s="12"/>
      <c r="I21" s="19" t="s">
        <v>12</v>
      </c>
      <c r="J21" s="20">
        <v>200</v>
      </c>
      <c r="K21" s="21">
        <f t="shared" si="0"/>
        <v>3.5242290748898682E-2</v>
      </c>
      <c r="M21" s="19" t="s">
        <v>13</v>
      </c>
      <c r="N21" s="20">
        <v>401</v>
      </c>
      <c r="O21" s="21">
        <f t="shared" si="1"/>
        <v>7.0660792951541845E-2</v>
      </c>
      <c r="P21" s="18">
        <v>5</v>
      </c>
      <c r="Q21" s="18" t="s">
        <v>14</v>
      </c>
      <c r="R21" s="11">
        <v>1081</v>
      </c>
    </row>
    <row r="22" spans="3:18" ht="21" customHeight="1" x14ac:dyDescent="0.25">
      <c r="C22" s="12"/>
      <c r="D22" s="12"/>
      <c r="E22" s="12"/>
      <c r="F22" s="12"/>
      <c r="G22" s="12"/>
      <c r="H22" s="12"/>
      <c r="I22" s="19" t="s">
        <v>15</v>
      </c>
      <c r="J22" s="20">
        <v>279</v>
      </c>
      <c r="K22" s="21">
        <f t="shared" si="0"/>
        <v>4.9162995594713654E-2</v>
      </c>
      <c r="M22" s="19" t="s">
        <v>16</v>
      </c>
      <c r="N22" s="20">
        <v>698</v>
      </c>
      <c r="O22" s="21">
        <f t="shared" si="1"/>
        <v>0.12299559471365638</v>
      </c>
      <c r="P22" s="18">
        <v>4</v>
      </c>
      <c r="Q22" s="18" t="s">
        <v>16</v>
      </c>
      <c r="R22" s="11">
        <v>698</v>
      </c>
    </row>
    <row r="23" spans="3:18" ht="21" customHeight="1" x14ac:dyDescent="0.25">
      <c r="C23" s="12"/>
      <c r="D23" s="12"/>
      <c r="E23" s="12"/>
      <c r="F23" s="12"/>
      <c r="G23" s="12"/>
      <c r="H23" s="12"/>
      <c r="I23" s="19" t="s">
        <v>17</v>
      </c>
      <c r="J23" s="20">
        <v>128</v>
      </c>
      <c r="K23" s="21">
        <f t="shared" si="0"/>
        <v>2.2555066079295156E-2</v>
      </c>
      <c r="M23" s="19" t="s">
        <v>14</v>
      </c>
      <c r="N23" s="20">
        <v>1081</v>
      </c>
      <c r="O23" s="21">
        <f t="shared" si="1"/>
        <v>0.19048458149779735</v>
      </c>
      <c r="P23" s="18">
        <v>3</v>
      </c>
      <c r="Q23" s="18" t="s">
        <v>13</v>
      </c>
      <c r="R23" s="11">
        <v>401</v>
      </c>
    </row>
    <row r="24" spans="3:18" ht="21" customHeight="1" x14ac:dyDescent="0.25">
      <c r="C24" s="12"/>
      <c r="D24" s="12"/>
      <c r="E24" s="12"/>
      <c r="F24" s="12"/>
      <c r="G24" s="12"/>
      <c r="H24" s="12"/>
      <c r="I24" s="19" t="s">
        <v>18</v>
      </c>
      <c r="J24" s="20">
        <v>196</v>
      </c>
      <c r="K24" s="21">
        <f t="shared" si="0"/>
        <v>3.4537444933920705E-2</v>
      </c>
      <c r="M24" s="19" t="s">
        <v>11</v>
      </c>
      <c r="N24" s="20">
        <v>598</v>
      </c>
      <c r="O24" s="21">
        <f t="shared" si="1"/>
        <v>0.10537444933920705</v>
      </c>
      <c r="P24" s="18">
        <v>2</v>
      </c>
      <c r="Q24" s="18" t="s">
        <v>10</v>
      </c>
      <c r="R24" s="11">
        <v>804</v>
      </c>
    </row>
    <row r="25" spans="3:18" ht="21" customHeight="1" thickBot="1" x14ac:dyDescent="0.3">
      <c r="C25" s="12"/>
      <c r="D25" s="12"/>
      <c r="E25" s="12"/>
      <c r="F25" s="12"/>
      <c r="G25" s="12"/>
      <c r="H25" s="12"/>
      <c r="I25" s="19" t="s">
        <v>19</v>
      </c>
      <c r="J25" s="20">
        <v>176</v>
      </c>
      <c r="K25" s="21">
        <f t="shared" si="0"/>
        <v>3.1013215859030836E-2</v>
      </c>
      <c r="M25" s="19" t="s">
        <v>8</v>
      </c>
      <c r="N25" s="20">
        <v>675</v>
      </c>
      <c r="O25" s="21">
        <f t="shared" si="1"/>
        <v>0.11894273127753303</v>
      </c>
      <c r="P25" s="18">
        <v>1</v>
      </c>
      <c r="Q25" s="18" t="s">
        <v>7</v>
      </c>
      <c r="R25" s="11">
        <v>1418</v>
      </c>
    </row>
    <row r="26" spans="3:18" ht="21" customHeight="1" x14ac:dyDescent="0.25">
      <c r="C26" s="12"/>
      <c r="D26" s="12"/>
      <c r="E26" s="12"/>
      <c r="F26" s="12"/>
      <c r="G26" s="12"/>
      <c r="H26" s="12"/>
      <c r="I26" s="19" t="s">
        <v>20</v>
      </c>
      <c r="J26" s="20">
        <v>401</v>
      </c>
      <c r="K26" s="21">
        <f t="shared" si="0"/>
        <v>7.0660792951541845E-2</v>
      </c>
      <c r="M26" s="22" t="s">
        <v>3</v>
      </c>
      <c r="N26" s="23">
        <f>SUM(N19:N25)</f>
        <v>5675</v>
      </c>
      <c r="O26" s="24">
        <f>SUM(O19:O25)</f>
        <v>1</v>
      </c>
      <c r="P26" s="25"/>
      <c r="Q26" s="25"/>
      <c r="R26" s="13"/>
    </row>
    <row r="27" spans="3:18" ht="21" customHeight="1" x14ac:dyDescent="0.25">
      <c r="C27" s="12"/>
      <c r="D27" s="12"/>
      <c r="E27" s="12"/>
      <c r="F27" s="12"/>
      <c r="G27" s="12"/>
      <c r="H27" s="12"/>
      <c r="I27" s="19" t="s">
        <v>21</v>
      </c>
      <c r="J27" s="20">
        <v>44</v>
      </c>
      <c r="K27" s="21">
        <f t="shared" si="0"/>
        <v>7.7533039647577091E-3</v>
      </c>
      <c r="P27" s="12"/>
      <c r="Q27" s="12"/>
    </row>
    <row r="28" spans="3:18" ht="21" customHeight="1" x14ac:dyDescent="0.25">
      <c r="C28" s="12"/>
      <c r="D28" s="12"/>
      <c r="E28" s="12"/>
      <c r="F28" s="12"/>
      <c r="G28" s="12"/>
      <c r="H28" s="12"/>
      <c r="I28" s="19" t="s">
        <v>22</v>
      </c>
      <c r="J28" s="20">
        <v>92</v>
      </c>
      <c r="K28" s="21">
        <f t="shared" si="0"/>
        <v>1.6211453744493391E-2</v>
      </c>
      <c r="P28" s="12"/>
      <c r="Q28" s="12"/>
    </row>
    <row r="29" spans="3:18" ht="21" customHeight="1" x14ac:dyDescent="0.25">
      <c r="C29" s="12"/>
      <c r="D29" s="12"/>
      <c r="E29" s="12"/>
      <c r="F29" s="12"/>
      <c r="G29" s="12"/>
      <c r="H29" s="12"/>
      <c r="I29" s="19" t="s">
        <v>23</v>
      </c>
      <c r="J29" s="20">
        <v>267</v>
      </c>
      <c r="K29" s="21">
        <f t="shared" si="0"/>
        <v>4.7048458149779739E-2</v>
      </c>
      <c r="P29" s="12"/>
      <c r="Q29" s="12"/>
    </row>
    <row r="30" spans="3:18" ht="21" customHeight="1" x14ac:dyDescent="0.25">
      <c r="C30" s="12"/>
      <c r="D30" s="12"/>
      <c r="E30" s="12"/>
      <c r="F30" s="12"/>
      <c r="G30" s="12"/>
      <c r="H30" s="12"/>
      <c r="I30" s="19" t="s">
        <v>24</v>
      </c>
      <c r="J30" s="20">
        <v>696</v>
      </c>
      <c r="K30" s="21">
        <f t="shared" si="0"/>
        <v>0.12264317180616741</v>
      </c>
      <c r="P30" s="12"/>
      <c r="Q30" s="12"/>
    </row>
    <row r="31" spans="3:18" ht="21" customHeight="1" x14ac:dyDescent="0.25">
      <c r="C31" s="12"/>
      <c r="D31" s="12"/>
      <c r="E31" s="12"/>
      <c r="F31" s="12"/>
      <c r="G31" s="12"/>
      <c r="H31" s="12"/>
      <c r="I31" s="19" t="s">
        <v>25</v>
      </c>
      <c r="J31" s="20">
        <v>517</v>
      </c>
      <c r="K31" s="21">
        <f t="shared" si="0"/>
        <v>9.1101321585903089E-2</v>
      </c>
      <c r="O31" s="26"/>
    </row>
    <row r="32" spans="3:18" ht="21" customHeight="1" x14ac:dyDescent="0.25">
      <c r="C32" s="12"/>
      <c r="D32" s="12"/>
      <c r="E32" s="12"/>
      <c r="F32" s="12"/>
      <c r="G32" s="12"/>
      <c r="H32" s="12"/>
      <c r="I32" s="19" t="s">
        <v>26</v>
      </c>
      <c r="J32" s="20">
        <v>111</v>
      </c>
      <c r="K32" s="21">
        <f t="shared" si="0"/>
        <v>1.9559471365638768E-2</v>
      </c>
    </row>
    <row r="33" spans="3:17" ht="21" customHeight="1" x14ac:dyDescent="0.25">
      <c r="C33" s="12"/>
      <c r="D33" s="12"/>
      <c r="E33" s="12"/>
      <c r="F33" s="12"/>
      <c r="G33" s="12"/>
      <c r="H33" s="12"/>
      <c r="I33" s="19" t="s">
        <v>27</v>
      </c>
      <c r="J33" s="20">
        <v>1018</v>
      </c>
      <c r="K33" s="21">
        <f t="shared" si="0"/>
        <v>0.17938325991189427</v>
      </c>
    </row>
    <row r="34" spans="3:17" ht="21" customHeight="1" x14ac:dyDescent="0.25">
      <c r="C34" s="12"/>
      <c r="D34" s="12"/>
      <c r="E34" s="12"/>
      <c r="F34" s="12"/>
      <c r="G34" s="12"/>
      <c r="H34" s="12"/>
      <c r="I34" s="19" t="s">
        <v>28</v>
      </c>
      <c r="J34" s="20">
        <v>78</v>
      </c>
      <c r="K34" s="21">
        <f t="shared" si="0"/>
        <v>1.3744493392070485E-2</v>
      </c>
      <c r="M34" s="27" t="s">
        <v>29</v>
      </c>
      <c r="N34" s="27"/>
      <c r="O34" s="27"/>
      <c r="P34" s="15" t="s">
        <v>3</v>
      </c>
      <c r="Q34" s="28" t="s">
        <v>4</v>
      </c>
    </row>
    <row r="35" spans="3:17" ht="21" customHeight="1" x14ac:dyDescent="0.25">
      <c r="C35" s="12"/>
      <c r="D35" s="12"/>
      <c r="E35" s="12"/>
      <c r="F35" s="12"/>
      <c r="G35" s="12"/>
      <c r="H35" s="12"/>
      <c r="I35" s="19" t="s">
        <v>30</v>
      </c>
      <c r="J35" s="20">
        <v>36</v>
      </c>
      <c r="K35" s="21">
        <f t="shared" si="0"/>
        <v>6.343612334801762E-3</v>
      </c>
      <c r="M35" s="19" t="s">
        <v>31</v>
      </c>
      <c r="N35" s="19"/>
      <c r="O35" s="19"/>
      <c r="P35" s="20">
        <v>410</v>
      </c>
      <c r="Q35" s="21">
        <f>P35/$P$39</f>
        <v>7.2246696035242294E-2</v>
      </c>
    </row>
    <row r="36" spans="3:17" ht="21" customHeight="1" x14ac:dyDescent="0.25">
      <c r="C36" s="12"/>
      <c r="D36" s="12"/>
      <c r="E36" s="12"/>
      <c r="F36" s="12"/>
      <c r="G36" s="12"/>
      <c r="H36" s="12"/>
      <c r="I36" s="19" t="s">
        <v>32</v>
      </c>
      <c r="J36" s="20">
        <v>86</v>
      </c>
      <c r="K36" s="21">
        <f t="shared" si="0"/>
        <v>1.5154185022026432E-2</v>
      </c>
      <c r="M36" s="19" t="s">
        <v>33</v>
      </c>
      <c r="N36" s="19"/>
      <c r="O36" s="19"/>
      <c r="P36" s="20">
        <v>4746</v>
      </c>
      <c r="Q36" s="21">
        <f t="shared" ref="Q36:Q38" si="2">P36/$P$39</f>
        <v>0.83629955947136558</v>
      </c>
    </row>
    <row r="37" spans="3:17" ht="21" customHeight="1" x14ac:dyDescent="0.25">
      <c r="C37" s="12"/>
      <c r="D37" s="12"/>
      <c r="E37" s="12"/>
      <c r="F37" s="12"/>
      <c r="G37" s="12"/>
      <c r="H37" s="12"/>
      <c r="I37" s="19" t="s">
        <v>34</v>
      </c>
      <c r="J37" s="20">
        <v>158</v>
      </c>
      <c r="K37" s="21">
        <f t="shared" si="0"/>
        <v>2.7841409691629956E-2</v>
      </c>
      <c r="M37" s="19" t="s">
        <v>35</v>
      </c>
      <c r="N37" s="19"/>
      <c r="O37" s="19"/>
      <c r="P37" s="20">
        <v>234</v>
      </c>
      <c r="Q37" s="21">
        <f t="shared" si="2"/>
        <v>4.1233480176211451E-2</v>
      </c>
    </row>
    <row r="38" spans="3:17" ht="21" customHeight="1" thickBot="1" x14ac:dyDescent="0.3">
      <c r="F38" s="12"/>
      <c r="G38" s="12"/>
      <c r="H38" s="12"/>
      <c r="I38" s="19" t="s">
        <v>36</v>
      </c>
      <c r="J38" s="20">
        <v>162</v>
      </c>
      <c r="K38" s="21">
        <f t="shared" si="0"/>
        <v>2.8546255506607929E-2</v>
      </c>
      <c r="M38" s="19" t="s">
        <v>37</v>
      </c>
      <c r="N38" s="19"/>
      <c r="O38" s="19"/>
      <c r="P38" s="20">
        <v>285</v>
      </c>
      <c r="Q38" s="21">
        <f t="shared" si="2"/>
        <v>5.0220264317180616E-2</v>
      </c>
    </row>
    <row r="39" spans="3:17" ht="21" customHeight="1" x14ac:dyDescent="0.25">
      <c r="C39" s="29" t="s">
        <v>38</v>
      </c>
      <c r="D39" s="30" t="s">
        <v>39</v>
      </c>
      <c r="E39" s="31"/>
      <c r="F39" s="12"/>
      <c r="G39" s="12"/>
      <c r="H39" s="12"/>
      <c r="I39" s="19" t="s">
        <v>40</v>
      </c>
      <c r="J39" s="20">
        <v>105</v>
      </c>
      <c r="K39" s="21">
        <f t="shared" si="0"/>
        <v>1.8502202643171806E-2</v>
      </c>
      <c r="M39" s="22" t="s">
        <v>3</v>
      </c>
      <c r="N39" s="32"/>
      <c r="O39" s="32"/>
      <c r="P39" s="23">
        <f>SUM(P35:P38)</f>
        <v>5675</v>
      </c>
      <c r="Q39" s="24">
        <f>SUM(Q35:Q38)</f>
        <v>0.99999999999999989</v>
      </c>
    </row>
    <row r="40" spans="3:17" ht="21" customHeight="1" x14ac:dyDescent="0.25">
      <c r="C40" s="33"/>
      <c r="D40" s="34" t="s">
        <v>41</v>
      </c>
      <c r="E40" s="35"/>
      <c r="F40" s="12"/>
      <c r="G40" s="12"/>
      <c r="H40" s="12"/>
      <c r="I40" s="19" t="s">
        <v>42</v>
      </c>
      <c r="J40" s="20">
        <v>181</v>
      </c>
      <c r="K40" s="21">
        <f t="shared" si="0"/>
        <v>3.1894273127753302E-2</v>
      </c>
      <c r="N40" s="12"/>
    </row>
    <row r="41" spans="3:17" ht="21" customHeight="1" x14ac:dyDescent="0.25">
      <c r="C41" s="36"/>
      <c r="D41" s="34" t="s">
        <v>43</v>
      </c>
      <c r="E41" s="37"/>
      <c r="F41" s="12"/>
      <c r="G41" s="12"/>
      <c r="H41" s="12"/>
      <c r="I41" s="19" t="s">
        <v>44</v>
      </c>
      <c r="J41" s="20">
        <v>203</v>
      </c>
      <c r="K41" s="21">
        <f t="shared" si="0"/>
        <v>3.5770925110132155E-2</v>
      </c>
    </row>
    <row r="42" spans="3:17" ht="21" customHeight="1" x14ac:dyDescent="0.25">
      <c r="C42" s="38"/>
      <c r="D42" s="34" t="s">
        <v>45</v>
      </c>
      <c r="E42" s="37"/>
      <c r="F42" s="12"/>
      <c r="G42" s="12"/>
      <c r="H42" s="12"/>
      <c r="I42" s="19" t="s">
        <v>46</v>
      </c>
      <c r="J42" s="20">
        <v>116</v>
      </c>
      <c r="K42" s="21">
        <f t="shared" si="0"/>
        <v>2.0440528634361233E-2</v>
      </c>
    </row>
    <row r="43" spans="3:17" ht="21" customHeight="1" thickBot="1" x14ac:dyDescent="0.3">
      <c r="C43" s="39"/>
      <c r="D43" s="34" t="s">
        <v>47</v>
      </c>
      <c r="E43" s="37"/>
      <c r="F43" s="12"/>
      <c r="G43" s="12"/>
      <c r="H43" s="12"/>
      <c r="I43" s="19" t="s">
        <v>48</v>
      </c>
      <c r="J43" s="20">
        <v>94</v>
      </c>
      <c r="K43" s="21">
        <f t="shared" si="0"/>
        <v>1.6563876651982379E-2</v>
      </c>
      <c r="M43" s="27" t="s">
        <v>49</v>
      </c>
      <c r="N43" s="27"/>
      <c r="O43" s="15" t="s">
        <v>3</v>
      </c>
      <c r="P43" s="28" t="s">
        <v>4</v>
      </c>
    </row>
    <row r="44" spans="3:17" ht="21" customHeight="1" x14ac:dyDescent="0.25">
      <c r="C44" s="40"/>
      <c r="D44" s="34" t="s">
        <v>50</v>
      </c>
      <c r="E44" s="37"/>
      <c r="F44" s="12"/>
      <c r="G44" s="12"/>
      <c r="H44" s="12"/>
      <c r="I44" s="22" t="s">
        <v>3</v>
      </c>
      <c r="J44" s="23">
        <f>SUM(J19:J43)</f>
        <v>5675</v>
      </c>
      <c r="K44" s="24">
        <f>SUM(K19:K43)</f>
        <v>1</v>
      </c>
      <c r="M44" s="19" t="s">
        <v>51</v>
      </c>
      <c r="N44" s="19"/>
      <c r="O44" s="20">
        <v>410</v>
      </c>
      <c r="P44" s="21">
        <f>O44/$O$46</f>
        <v>7.2246696035242294E-2</v>
      </c>
    </row>
    <row r="45" spans="3:17" ht="21" customHeight="1" thickBot="1" x14ac:dyDescent="0.3">
      <c r="C45" s="41"/>
      <c r="D45" s="34" t="s">
        <v>52</v>
      </c>
      <c r="E45" s="37"/>
      <c r="F45" s="12"/>
      <c r="G45" s="12"/>
      <c r="H45" s="12"/>
      <c r="I45" s="42"/>
      <c r="J45" s="43"/>
      <c r="K45" s="44"/>
      <c r="M45" s="19" t="s">
        <v>53</v>
      </c>
      <c r="N45" s="19"/>
      <c r="O45" s="20">
        <v>5265</v>
      </c>
      <c r="P45" s="21">
        <f>O45/$O$46</f>
        <v>0.92775330396475775</v>
      </c>
    </row>
    <row r="46" spans="3:17" ht="21" customHeight="1" x14ac:dyDescent="0.25">
      <c r="M46" s="32" t="s">
        <v>3</v>
      </c>
      <c r="N46" s="32"/>
      <c r="O46" s="23">
        <f>SUM(O44:O45)</f>
        <v>5675</v>
      </c>
      <c r="P46" s="24">
        <f>SUM(P44:P45)</f>
        <v>1</v>
      </c>
    </row>
    <row r="47" spans="3:17" ht="16.5" customHeight="1" x14ac:dyDescent="0.25">
      <c r="C47" s="45"/>
      <c r="D47" s="45"/>
      <c r="E47" s="45"/>
    </row>
    <row r="48" spans="3:17" ht="5.25" customHeight="1" x14ac:dyDescent="0.25">
      <c r="C48" s="45"/>
      <c r="D48" s="45"/>
      <c r="E48" s="45"/>
    </row>
    <row r="49" spans="3:15" ht="21" customHeight="1" x14ac:dyDescent="0.25">
      <c r="C49" s="45"/>
      <c r="D49" s="45"/>
      <c r="E49" s="45"/>
    </row>
    <row r="50" spans="3:15" ht="21" customHeight="1" x14ac:dyDescent="0.25">
      <c r="C50" s="45"/>
      <c r="D50" s="45"/>
      <c r="E50" s="45"/>
      <c r="L50" s="13"/>
      <c r="M50" s="13"/>
      <c r="N50" s="13"/>
      <c r="O50" s="13"/>
    </row>
    <row r="51" spans="3:15" ht="21" customHeight="1" x14ac:dyDescent="0.25">
      <c r="C51" s="27" t="s">
        <v>54</v>
      </c>
      <c r="D51" s="27" t="s">
        <v>55</v>
      </c>
      <c r="E51" s="46"/>
      <c r="F51" s="46"/>
      <c r="G51" s="27"/>
      <c r="H51" s="46"/>
      <c r="I51" s="46"/>
      <c r="J51" s="15" t="s">
        <v>3</v>
      </c>
      <c r="K51" s="16" t="s">
        <v>4</v>
      </c>
      <c r="L51" s="13"/>
      <c r="M51" s="11" t="s">
        <v>54</v>
      </c>
      <c r="N51" s="11" t="s">
        <v>3</v>
      </c>
      <c r="O51" s="13"/>
    </row>
    <row r="52" spans="3:15" ht="21" customHeight="1" x14ac:dyDescent="0.25">
      <c r="C52" s="47" t="s">
        <v>56</v>
      </c>
      <c r="D52" s="19" t="s">
        <v>57</v>
      </c>
      <c r="E52" s="19"/>
      <c r="F52" s="19"/>
      <c r="G52" s="19"/>
      <c r="H52" s="19"/>
      <c r="I52" s="19"/>
      <c r="J52" s="48">
        <v>155</v>
      </c>
      <c r="K52" s="21">
        <f>J52/$J$72</f>
        <v>2.7312775330396475E-2</v>
      </c>
      <c r="L52" s="13"/>
      <c r="M52" s="11" t="s">
        <v>58</v>
      </c>
      <c r="N52" s="11">
        <v>0</v>
      </c>
      <c r="O52" s="13"/>
    </row>
    <row r="53" spans="3:15" ht="21" customHeight="1" x14ac:dyDescent="0.25">
      <c r="C53" s="47" t="s">
        <v>59</v>
      </c>
      <c r="D53" s="19" t="s">
        <v>60</v>
      </c>
      <c r="E53" s="19"/>
      <c r="F53" s="19"/>
      <c r="G53" s="19"/>
      <c r="H53" s="19"/>
      <c r="I53" s="19"/>
      <c r="J53" s="48">
        <v>1301</v>
      </c>
      <c r="K53" s="21">
        <f t="shared" ref="K53:K71" si="3">J53/$J$72</f>
        <v>0.22925110132158591</v>
      </c>
      <c r="L53" s="13"/>
      <c r="M53" s="11" t="s">
        <v>61</v>
      </c>
      <c r="N53" s="11">
        <v>0</v>
      </c>
      <c r="O53" s="13"/>
    </row>
    <row r="54" spans="3:15" ht="21" customHeight="1" x14ac:dyDescent="0.25">
      <c r="C54" s="47" t="s">
        <v>62</v>
      </c>
      <c r="D54" s="19" t="s">
        <v>63</v>
      </c>
      <c r="E54" s="19"/>
      <c r="F54" s="19"/>
      <c r="G54" s="19"/>
      <c r="H54" s="19"/>
      <c r="I54" s="19"/>
      <c r="J54" s="48">
        <v>107</v>
      </c>
      <c r="K54" s="21">
        <f t="shared" si="3"/>
        <v>1.8854625550660795E-2</v>
      </c>
      <c r="L54" s="13"/>
      <c r="M54" s="11" t="s">
        <v>64</v>
      </c>
      <c r="N54" s="11">
        <v>0</v>
      </c>
      <c r="O54" s="13"/>
    </row>
    <row r="55" spans="3:15" ht="21" customHeight="1" x14ac:dyDescent="0.25">
      <c r="C55" s="47" t="s">
        <v>58</v>
      </c>
      <c r="D55" s="19" t="s">
        <v>65</v>
      </c>
      <c r="E55" s="19"/>
      <c r="F55" s="19"/>
      <c r="G55" s="19"/>
      <c r="H55" s="19"/>
      <c r="I55" s="19"/>
      <c r="J55" s="48">
        <v>0</v>
      </c>
      <c r="K55" s="21">
        <f t="shared" si="3"/>
        <v>0</v>
      </c>
      <c r="L55" s="13"/>
      <c r="M55" s="11" t="s">
        <v>66</v>
      </c>
      <c r="N55" s="11">
        <v>0</v>
      </c>
      <c r="O55" s="13"/>
    </row>
    <row r="56" spans="3:15" ht="21" customHeight="1" x14ac:dyDescent="0.25">
      <c r="C56" s="47" t="s">
        <v>61</v>
      </c>
      <c r="D56" s="19" t="s">
        <v>67</v>
      </c>
      <c r="E56" s="19"/>
      <c r="F56" s="19"/>
      <c r="G56" s="19"/>
      <c r="H56" s="19"/>
      <c r="I56" s="19"/>
      <c r="J56" s="48">
        <v>0</v>
      </c>
      <c r="K56" s="21">
        <f t="shared" si="3"/>
        <v>0</v>
      </c>
      <c r="L56" s="13"/>
      <c r="M56" s="11" t="s">
        <v>68</v>
      </c>
      <c r="N56" s="11">
        <v>0</v>
      </c>
      <c r="O56" s="13"/>
    </row>
    <row r="57" spans="3:15" ht="21" customHeight="1" x14ac:dyDescent="0.25">
      <c r="C57" s="47" t="s">
        <v>69</v>
      </c>
      <c r="D57" s="19" t="s">
        <v>70</v>
      </c>
      <c r="E57" s="19"/>
      <c r="F57" s="19"/>
      <c r="G57" s="19"/>
      <c r="H57" s="19"/>
      <c r="I57" s="19"/>
      <c r="J57" s="48">
        <v>1303</v>
      </c>
      <c r="K57" s="21">
        <f t="shared" si="3"/>
        <v>0.2296035242290749</v>
      </c>
      <c r="L57" s="13"/>
      <c r="M57" s="11" t="s">
        <v>71</v>
      </c>
      <c r="N57" s="11">
        <v>0</v>
      </c>
      <c r="O57" s="13"/>
    </row>
    <row r="58" spans="3:15" ht="21" customHeight="1" x14ac:dyDescent="0.25">
      <c r="C58" s="47" t="s">
        <v>72</v>
      </c>
      <c r="D58" s="19" t="s">
        <v>73</v>
      </c>
      <c r="E58" s="19"/>
      <c r="F58" s="19"/>
      <c r="G58" s="19"/>
      <c r="H58" s="19"/>
      <c r="I58" s="19"/>
      <c r="J58" s="48">
        <v>943</v>
      </c>
      <c r="K58" s="21">
        <f t="shared" si="3"/>
        <v>0.16616740088105728</v>
      </c>
      <c r="L58" s="13"/>
      <c r="M58" s="11" t="s">
        <v>74</v>
      </c>
      <c r="N58" s="11">
        <v>21</v>
      </c>
      <c r="O58" s="13"/>
    </row>
    <row r="59" spans="3:15" ht="21" customHeight="1" x14ac:dyDescent="0.25">
      <c r="C59" s="47" t="s">
        <v>75</v>
      </c>
      <c r="D59" s="19" t="s">
        <v>76</v>
      </c>
      <c r="E59" s="19"/>
      <c r="F59" s="19"/>
      <c r="G59" s="19"/>
      <c r="H59" s="19"/>
      <c r="I59" s="19"/>
      <c r="J59" s="48">
        <v>26</v>
      </c>
      <c r="K59" s="21">
        <f t="shared" si="3"/>
        <v>4.5814977973568285E-3</v>
      </c>
      <c r="L59" s="13"/>
      <c r="M59" s="11" t="s">
        <v>75</v>
      </c>
      <c r="N59" s="11">
        <v>26</v>
      </c>
      <c r="O59" s="13"/>
    </row>
    <row r="60" spans="3:15" ht="21" customHeight="1" x14ac:dyDescent="0.25">
      <c r="C60" s="47" t="s">
        <v>64</v>
      </c>
      <c r="D60" s="19" t="s">
        <v>77</v>
      </c>
      <c r="E60" s="19"/>
      <c r="F60" s="19"/>
      <c r="G60" s="19"/>
      <c r="H60" s="19"/>
      <c r="I60" s="19"/>
      <c r="J60" s="48">
        <v>0</v>
      </c>
      <c r="K60" s="21">
        <f t="shared" si="3"/>
        <v>0</v>
      </c>
      <c r="L60" s="13"/>
      <c r="M60" s="11" t="s">
        <v>62</v>
      </c>
      <c r="N60" s="11">
        <v>107</v>
      </c>
      <c r="O60" s="13"/>
    </row>
    <row r="61" spans="3:15" ht="21" customHeight="1" x14ac:dyDescent="0.25">
      <c r="C61" s="47" t="s">
        <v>66</v>
      </c>
      <c r="D61" s="19" t="s">
        <v>78</v>
      </c>
      <c r="E61" s="19"/>
      <c r="F61" s="19"/>
      <c r="G61" s="19"/>
      <c r="H61" s="19"/>
      <c r="I61" s="19"/>
      <c r="J61" s="48">
        <v>0</v>
      </c>
      <c r="K61" s="21">
        <f t="shared" si="3"/>
        <v>0</v>
      </c>
      <c r="L61" s="13"/>
      <c r="M61" s="11" t="s">
        <v>79</v>
      </c>
      <c r="N61" s="11">
        <v>140</v>
      </c>
      <c r="O61" s="13"/>
    </row>
    <row r="62" spans="3:15" ht="21" customHeight="1" x14ac:dyDescent="0.25">
      <c r="C62" s="47" t="s">
        <v>80</v>
      </c>
      <c r="D62" s="19" t="s">
        <v>81</v>
      </c>
      <c r="E62" s="19"/>
      <c r="F62" s="19"/>
      <c r="G62" s="19"/>
      <c r="H62" s="19"/>
      <c r="I62" s="19"/>
      <c r="J62" s="48">
        <v>521</v>
      </c>
      <c r="K62" s="21">
        <f t="shared" si="3"/>
        <v>9.1806167400881059E-2</v>
      </c>
      <c r="L62" s="13"/>
      <c r="M62" s="11" t="s">
        <v>56</v>
      </c>
      <c r="N62" s="11">
        <v>155</v>
      </c>
      <c r="O62" s="13"/>
    </row>
    <row r="63" spans="3:15" ht="21" customHeight="1" x14ac:dyDescent="0.25">
      <c r="C63" s="47" t="s">
        <v>82</v>
      </c>
      <c r="D63" s="19" t="s">
        <v>83</v>
      </c>
      <c r="E63" s="19"/>
      <c r="F63" s="19"/>
      <c r="G63" s="19"/>
      <c r="H63" s="19"/>
      <c r="I63" s="19"/>
      <c r="J63" s="48">
        <v>208</v>
      </c>
      <c r="K63" s="21">
        <f t="shared" si="3"/>
        <v>3.6651982378854628E-2</v>
      </c>
      <c r="L63" s="13"/>
      <c r="M63" s="11" t="s">
        <v>84</v>
      </c>
      <c r="N63" s="11">
        <v>190</v>
      </c>
      <c r="O63" s="13"/>
    </row>
    <row r="64" spans="3:15" ht="21" customHeight="1" x14ac:dyDescent="0.25">
      <c r="C64" s="47" t="s">
        <v>74</v>
      </c>
      <c r="D64" s="19" t="s">
        <v>85</v>
      </c>
      <c r="E64" s="19"/>
      <c r="F64" s="19"/>
      <c r="G64" s="19"/>
      <c r="H64" s="19"/>
      <c r="I64" s="19"/>
      <c r="J64" s="48">
        <v>21</v>
      </c>
      <c r="K64" s="21">
        <f t="shared" si="3"/>
        <v>3.7004405286343613E-3</v>
      </c>
      <c r="L64" s="13"/>
      <c r="M64" s="11" t="s">
        <v>82</v>
      </c>
      <c r="N64" s="11">
        <v>208</v>
      </c>
      <c r="O64" s="13"/>
    </row>
    <row r="65" spans="3:18" ht="21" customHeight="1" x14ac:dyDescent="0.25">
      <c r="C65" s="47" t="s">
        <v>86</v>
      </c>
      <c r="D65" s="19" t="s">
        <v>87</v>
      </c>
      <c r="E65" s="19"/>
      <c r="F65" s="19"/>
      <c r="G65" s="19"/>
      <c r="H65" s="19"/>
      <c r="I65" s="19"/>
      <c r="J65" s="48">
        <v>265</v>
      </c>
      <c r="K65" s="21">
        <f t="shared" si="3"/>
        <v>4.6696035242290747E-2</v>
      </c>
      <c r="L65" s="13"/>
      <c r="M65" s="11" t="s">
        <v>88</v>
      </c>
      <c r="N65" s="11">
        <v>220</v>
      </c>
      <c r="O65" s="13"/>
    </row>
    <row r="66" spans="3:18" ht="21" customHeight="1" x14ac:dyDescent="0.25">
      <c r="C66" s="47" t="s">
        <v>79</v>
      </c>
      <c r="D66" s="19" t="s">
        <v>89</v>
      </c>
      <c r="E66" s="19"/>
      <c r="F66" s="19"/>
      <c r="G66" s="19"/>
      <c r="H66" s="19"/>
      <c r="I66" s="19"/>
      <c r="J66" s="48">
        <v>140</v>
      </c>
      <c r="K66" s="21">
        <f t="shared" si="3"/>
        <v>2.4669603524229075E-2</v>
      </c>
      <c r="L66" s="13"/>
      <c r="M66" s="11" t="s">
        <v>86</v>
      </c>
      <c r="N66" s="11">
        <v>265</v>
      </c>
      <c r="O66" s="13"/>
    </row>
    <row r="67" spans="3:18" ht="21" customHeight="1" x14ac:dyDescent="0.25">
      <c r="C67" s="47" t="s">
        <v>84</v>
      </c>
      <c r="D67" s="19" t="s">
        <v>90</v>
      </c>
      <c r="E67" s="19"/>
      <c r="F67" s="19"/>
      <c r="G67" s="19"/>
      <c r="H67" s="19"/>
      <c r="I67" s="19"/>
      <c r="J67" s="48">
        <v>190</v>
      </c>
      <c r="K67" s="21">
        <f t="shared" si="3"/>
        <v>3.3480176211453744E-2</v>
      </c>
      <c r="L67" s="13"/>
      <c r="M67" s="11" t="s">
        <v>91</v>
      </c>
      <c r="N67" s="11">
        <v>275</v>
      </c>
      <c r="O67" s="13"/>
    </row>
    <row r="68" spans="3:18" ht="21" customHeight="1" x14ac:dyDescent="0.25">
      <c r="C68" s="47" t="s">
        <v>88</v>
      </c>
      <c r="D68" s="19" t="s">
        <v>92</v>
      </c>
      <c r="E68" s="19"/>
      <c r="F68" s="19"/>
      <c r="G68" s="19"/>
      <c r="H68" s="19"/>
      <c r="I68" s="19"/>
      <c r="J68" s="48">
        <v>220</v>
      </c>
      <c r="K68" s="21">
        <f t="shared" si="3"/>
        <v>3.8766519823788544E-2</v>
      </c>
      <c r="L68" s="13"/>
      <c r="M68" s="11" t="s">
        <v>80</v>
      </c>
      <c r="N68" s="11">
        <v>521</v>
      </c>
      <c r="O68" s="13"/>
    </row>
    <row r="69" spans="3:18" ht="21" customHeight="1" x14ac:dyDescent="0.25">
      <c r="C69" s="47" t="s">
        <v>91</v>
      </c>
      <c r="D69" s="19" t="s">
        <v>93</v>
      </c>
      <c r="E69" s="19"/>
      <c r="F69" s="19"/>
      <c r="G69" s="19"/>
      <c r="H69" s="19"/>
      <c r="I69" s="19"/>
      <c r="J69" s="48">
        <v>275</v>
      </c>
      <c r="K69" s="21">
        <f t="shared" si="3"/>
        <v>4.8458149779735685E-2</v>
      </c>
      <c r="L69" s="13"/>
      <c r="M69" s="11" t="s">
        <v>72</v>
      </c>
      <c r="N69" s="11">
        <v>943</v>
      </c>
      <c r="O69" s="13"/>
    </row>
    <row r="70" spans="3:18" ht="21" customHeight="1" x14ac:dyDescent="0.25">
      <c r="C70" s="47" t="s">
        <v>68</v>
      </c>
      <c r="D70" s="19" t="s">
        <v>94</v>
      </c>
      <c r="E70" s="19"/>
      <c r="F70" s="19"/>
      <c r="G70" s="19"/>
      <c r="H70" s="19"/>
      <c r="I70" s="19"/>
      <c r="J70" s="48">
        <v>0</v>
      </c>
      <c r="K70" s="21">
        <f t="shared" si="3"/>
        <v>0</v>
      </c>
      <c r="L70" s="13"/>
      <c r="M70" s="11" t="s">
        <v>59</v>
      </c>
      <c r="N70" s="11">
        <v>1301</v>
      </c>
      <c r="O70" s="13"/>
    </row>
    <row r="71" spans="3:18" ht="21" customHeight="1" thickBot="1" x14ac:dyDescent="0.3">
      <c r="C71" s="47" t="s">
        <v>71</v>
      </c>
      <c r="D71" s="19" t="s">
        <v>95</v>
      </c>
      <c r="E71" s="19"/>
      <c r="F71" s="19"/>
      <c r="G71" s="19"/>
      <c r="H71" s="19"/>
      <c r="I71" s="19"/>
      <c r="J71" s="48">
        <v>0</v>
      </c>
      <c r="K71" s="21">
        <f t="shared" si="3"/>
        <v>0</v>
      </c>
      <c r="L71" s="13"/>
      <c r="M71" s="11" t="s">
        <v>69</v>
      </c>
      <c r="N71" s="11">
        <v>1303</v>
      </c>
    </row>
    <row r="72" spans="3:18" ht="21" customHeight="1" x14ac:dyDescent="0.25">
      <c r="C72" s="32"/>
      <c r="D72" s="32" t="s">
        <v>3</v>
      </c>
      <c r="E72" s="32"/>
      <c r="F72" s="32"/>
      <c r="G72" s="32"/>
      <c r="H72" s="32"/>
      <c r="I72" s="32"/>
      <c r="J72" s="23">
        <f>SUM(J52:J71)</f>
        <v>5675</v>
      </c>
      <c r="K72" s="24">
        <f>SUM(K52:K71)</f>
        <v>1</v>
      </c>
      <c r="L72" s="13"/>
      <c r="M72" s="13"/>
      <c r="N72" s="13"/>
    </row>
    <row r="73" spans="3:18" ht="21" customHeight="1" x14ac:dyDescent="0.25">
      <c r="C73" s="45"/>
      <c r="D73" s="45"/>
      <c r="E73" s="45"/>
      <c r="L73" s="13"/>
      <c r="M73" s="49"/>
      <c r="N73" s="49"/>
      <c r="O73" s="49"/>
      <c r="P73" s="49"/>
      <c r="Q73" s="49"/>
      <c r="R73" s="49"/>
    </row>
    <row r="74" spans="3:18" ht="21" customHeight="1" x14ac:dyDescent="0.25"/>
    <row r="75" spans="3:18" ht="21" customHeight="1" x14ac:dyDescent="0.25"/>
    <row r="76" spans="3:18" ht="25.5" customHeight="1" x14ac:dyDescent="0.25">
      <c r="C76" s="27" t="s">
        <v>96</v>
      </c>
      <c r="D76" s="50" t="s">
        <v>3</v>
      </c>
      <c r="E76" s="51" t="s">
        <v>97</v>
      </c>
      <c r="F76" s="52" t="s">
        <v>98</v>
      </c>
      <c r="M76" s="27" t="s">
        <v>54</v>
      </c>
      <c r="N76" s="27" t="s">
        <v>55</v>
      </c>
      <c r="O76" s="46"/>
      <c r="P76" s="46"/>
      <c r="Q76" s="15" t="s">
        <v>99</v>
      </c>
      <c r="R76" s="16" t="s">
        <v>4</v>
      </c>
    </row>
    <row r="77" spans="3:18" ht="21" customHeight="1" thickBot="1" x14ac:dyDescent="0.3">
      <c r="C77" s="47" t="s">
        <v>7</v>
      </c>
      <c r="D77" s="53">
        <f>SUM(E77:F77)</f>
        <v>13404</v>
      </c>
      <c r="E77" s="20">
        <v>12307</v>
      </c>
      <c r="F77" s="20">
        <v>1097</v>
      </c>
      <c r="H77" s="54" t="s">
        <v>97</v>
      </c>
      <c r="I77" s="55">
        <f>E85</f>
        <v>0.87749667110519303</v>
      </c>
      <c r="M77" s="47" t="s">
        <v>56</v>
      </c>
      <c r="N77" s="19" t="s">
        <v>100</v>
      </c>
      <c r="O77" s="19"/>
      <c r="P77" s="19"/>
      <c r="Q77" s="20">
        <v>1194</v>
      </c>
      <c r="R77" s="21">
        <f>Q77/$Q$86</f>
        <v>2.3041741446187692E-2</v>
      </c>
    </row>
    <row r="78" spans="3:18" ht="21" customHeight="1" thickBot="1" x14ac:dyDescent="0.3">
      <c r="C78" s="47" t="s">
        <v>10</v>
      </c>
      <c r="D78" s="53">
        <f t="shared" ref="D78:D83" si="4">SUM(E78:F78)</f>
        <v>11395</v>
      </c>
      <c r="E78" s="20">
        <v>9809</v>
      </c>
      <c r="F78" s="20">
        <v>1586</v>
      </c>
      <c r="H78" s="56" t="s">
        <v>98</v>
      </c>
      <c r="I78" s="55">
        <f>F85</f>
        <v>0.12250332889480692</v>
      </c>
      <c r="M78" s="47" t="s">
        <v>61</v>
      </c>
      <c r="N78" s="19" t="s">
        <v>101</v>
      </c>
      <c r="O78" s="19"/>
      <c r="P78" s="19"/>
      <c r="Q78" s="20">
        <v>0</v>
      </c>
      <c r="R78" s="21">
        <f t="shared" ref="R78:R85" si="5">Q78/$Q$86</f>
        <v>0</v>
      </c>
    </row>
    <row r="79" spans="3:18" ht="21" customHeight="1" x14ac:dyDescent="0.25">
      <c r="C79" s="47" t="s">
        <v>13</v>
      </c>
      <c r="D79" s="53">
        <f>SUM(E79:F79)</f>
        <v>4931</v>
      </c>
      <c r="E79" s="20">
        <v>4199</v>
      </c>
      <c r="F79" s="20">
        <v>732</v>
      </c>
      <c r="M79" s="47" t="s">
        <v>69</v>
      </c>
      <c r="N79" s="19" t="s">
        <v>102</v>
      </c>
      <c r="O79" s="19"/>
      <c r="P79" s="19"/>
      <c r="Q79" s="20">
        <v>29980</v>
      </c>
      <c r="R79" s="21">
        <f t="shared" si="5"/>
        <v>0.57855226847295393</v>
      </c>
    </row>
    <row r="80" spans="3:18" ht="21" customHeight="1" x14ac:dyDescent="0.25">
      <c r="C80" s="47" t="s">
        <v>16</v>
      </c>
      <c r="D80" s="53">
        <f t="shared" si="4"/>
        <v>5143</v>
      </c>
      <c r="E80" s="20">
        <v>4355</v>
      </c>
      <c r="F80" s="20">
        <v>788</v>
      </c>
      <c r="M80" s="47" t="s">
        <v>66</v>
      </c>
      <c r="N80" s="19" t="s">
        <v>78</v>
      </c>
      <c r="O80" s="19"/>
      <c r="P80" s="19"/>
      <c r="Q80" s="20">
        <v>0</v>
      </c>
      <c r="R80" s="21">
        <f t="shared" si="5"/>
        <v>0</v>
      </c>
    </row>
    <row r="81" spans="3:18" ht="21" customHeight="1" x14ac:dyDescent="0.25">
      <c r="C81" s="47" t="s">
        <v>14</v>
      </c>
      <c r="D81" s="53">
        <f t="shared" si="4"/>
        <v>5752</v>
      </c>
      <c r="E81" s="20">
        <v>5073</v>
      </c>
      <c r="F81" s="20">
        <v>679</v>
      </c>
      <c r="M81" s="47" t="s">
        <v>80</v>
      </c>
      <c r="N81" s="19" t="s">
        <v>103</v>
      </c>
      <c r="O81" s="19"/>
      <c r="P81" s="19"/>
      <c r="Q81" s="20">
        <v>8264</v>
      </c>
      <c r="R81" s="21">
        <f t="shared" si="5"/>
        <v>0.15947818367780159</v>
      </c>
    </row>
    <row r="82" spans="3:18" ht="21" customHeight="1" x14ac:dyDescent="0.25">
      <c r="C82" s="47" t="s">
        <v>11</v>
      </c>
      <c r="D82" s="53">
        <f t="shared" si="4"/>
        <v>5434</v>
      </c>
      <c r="E82" s="20">
        <v>4746</v>
      </c>
      <c r="F82" s="20">
        <v>688</v>
      </c>
      <c r="M82" s="47" t="s">
        <v>74</v>
      </c>
      <c r="N82" s="19" t="s">
        <v>104</v>
      </c>
      <c r="O82" s="19"/>
      <c r="P82" s="19"/>
      <c r="Q82" s="20">
        <v>238</v>
      </c>
      <c r="R82" s="21">
        <f t="shared" si="5"/>
        <v>4.5929099365097743E-3</v>
      </c>
    </row>
    <row r="83" spans="3:18" ht="21" customHeight="1" thickBot="1" x14ac:dyDescent="0.3">
      <c r="C83" s="47" t="s">
        <v>8</v>
      </c>
      <c r="D83" s="53">
        <f t="shared" si="4"/>
        <v>5760</v>
      </c>
      <c r="E83" s="20">
        <v>4982</v>
      </c>
      <c r="F83" s="20">
        <v>778</v>
      </c>
      <c r="H83" s="57"/>
      <c r="M83" s="47" t="s">
        <v>79</v>
      </c>
      <c r="N83" s="19" t="s">
        <v>105</v>
      </c>
      <c r="O83" s="19"/>
      <c r="P83" s="19"/>
      <c r="Q83" s="20">
        <v>2722</v>
      </c>
      <c r="R83" s="21">
        <f t="shared" si="5"/>
        <v>5.2528995156216833E-2</v>
      </c>
    </row>
    <row r="84" spans="3:18" ht="21" customHeight="1" x14ac:dyDescent="0.25">
      <c r="C84" s="32" t="s">
        <v>3</v>
      </c>
      <c r="D84" s="23">
        <f>SUM(D77:D83)</f>
        <v>51819</v>
      </c>
      <c r="E84" s="58">
        <f t="shared" ref="E84:F84" si="6">SUM(E77:E83)</f>
        <v>45471</v>
      </c>
      <c r="F84" s="58">
        <f t="shared" si="6"/>
        <v>6348</v>
      </c>
      <c r="H84" s="57"/>
      <c r="M84" s="47" t="s">
        <v>84</v>
      </c>
      <c r="N84" s="19" t="s">
        <v>106</v>
      </c>
      <c r="O84" s="19"/>
      <c r="P84" s="19"/>
      <c r="Q84" s="20">
        <v>3606</v>
      </c>
      <c r="R84" s="21">
        <f t="shared" si="5"/>
        <v>6.958837492039599E-2</v>
      </c>
    </row>
    <row r="85" spans="3:18" ht="21" customHeight="1" thickBot="1" x14ac:dyDescent="0.3">
      <c r="C85" s="59" t="s">
        <v>4</v>
      </c>
      <c r="D85" s="55">
        <f>SUM(E85:F85)</f>
        <v>1</v>
      </c>
      <c r="E85" s="55">
        <f>E84/D84</f>
        <v>0.87749667110519303</v>
      </c>
      <c r="F85" s="55">
        <f>F84/D84</f>
        <v>0.12250332889480692</v>
      </c>
      <c r="H85" s="57"/>
      <c r="M85" s="47" t="s">
        <v>91</v>
      </c>
      <c r="N85" s="19" t="s">
        <v>107</v>
      </c>
      <c r="O85" s="19"/>
      <c r="P85" s="19"/>
      <c r="Q85" s="20">
        <v>5815</v>
      </c>
      <c r="R85" s="21">
        <f t="shared" si="5"/>
        <v>0.11221752638993419</v>
      </c>
    </row>
    <row r="86" spans="3:18" ht="21" customHeight="1" x14ac:dyDescent="0.25">
      <c r="H86" s="57"/>
      <c r="M86" s="32"/>
      <c r="N86" s="32" t="s">
        <v>3</v>
      </c>
      <c r="O86" s="32"/>
      <c r="P86" s="32"/>
      <c r="Q86" s="23">
        <f>SUM(Q77:Q85)</f>
        <v>51819</v>
      </c>
      <c r="R86" s="24">
        <f>SUM(R77:R85)</f>
        <v>0.99999999999999989</v>
      </c>
    </row>
    <row r="87" spans="3:18" ht="21" customHeight="1" x14ac:dyDescent="0.25">
      <c r="H87" s="57"/>
    </row>
    <row r="88" spans="3:18" ht="15.75" customHeight="1" x14ac:dyDescent="0.25">
      <c r="H88" s="60"/>
    </row>
    <row r="89" spans="3:18" ht="15.75" customHeight="1" x14ac:dyDescent="0.25"/>
    <row r="90" spans="3:18" ht="21" customHeight="1" x14ac:dyDescent="0.25"/>
    <row r="91" spans="3:18" ht="21" customHeight="1" x14ac:dyDescent="0.25"/>
    <row r="92" spans="3:18" ht="27" customHeight="1" x14ac:dyDescent="0.25"/>
    <row r="93" spans="3:18" ht="10.5" customHeight="1" x14ac:dyDescent="0.25"/>
    <row r="94" spans="3:18" ht="21" customHeight="1" x14ac:dyDescent="0.25">
      <c r="C94" s="61"/>
      <c r="D94" s="61"/>
      <c r="E94" s="61"/>
      <c r="G94" s="61"/>
      <c r="I94" s="61"/>
      <c r="J94" s="61"/>
      <c r="K94" s="61"/>
    </row>
    <row r="95" spans="3:18" ht="21" customHeight="1" x14ac:dyDescent="0.25">
      <c r="C95" s="61"/>
      <c r="D95" s="61"/>
      <c r="E95" s="61"/>
      <c r="G95" s="61"/>
      <c r="I95" s="61"/>
      <c r="J95" s="61"/>
      <c r="K95" s="61"/>
    </row>
    <row r="96" spans="3:18" ht="21" customHeight="1" x14ac:dyDescent="0.25">
      <c r="C96" s="62" t="s">
        <v>96</v>
      </c>
      <c r="D96" s="62"/>
      <c r="E96" s="63" t="s">
        <v>108</v>
      </c>
      <c r="F96" s="64"/>
      <c r="G96" s="64"/>
      <c r="I96" s="62" t="s">
        <v>109</v>
      </c>
      <c r="J96" s="62"/>
      <c r="K96" s="63" t="s">
        <v>108</v>
      </c>
      <c r="L96" s="64"/>
      <c r="M96" s="64"/>
    </row>
    <row r="97" spans="3:18" ht="21" customHeight="1" x14ac:dyDescent="0.25">
      <c r="C97" s="62"/>
      <c r="D97" s="62"/>
      <c r="E97" s="65" t="s">
        <v>110</v>
      </c>
      <c r="F97" s="66"/>
      <c r="G97" s="67" t="s">
        <v>111</v>
      </c>
      <c r="I97" s="62"/>
      <c r="J97" s="62"/>
      <c r="K97" s="65" t="s">
        <v>110</v>
      </c>
      <c r="L97" s="66"/>
      <c r="M97" s="67" t="s">
        <v>111</v>
      </c>
      <c r="O97" t="s">
        <v>109</v>
      </c>
      <c r="P97" t="s">
        <v>59</v>
      </c>
      <c r="Q97" t="s">
        <v>72</v>
      </c>
      <c r="R97" t="s">
        <v>75</v>
      </c>
    </row>
    <row r="98" spans="3:18" ht="21" customHeight="1" x14ac:dyDescent="0.25">
      <c r="C98" s="62"/>
      <c r="D98" s="62"/>
      <c r="E98" s="68" t="s">
        <v>59</v>
      </c>
      <c r="F98" s="69" t="s">
        <v>72</v>
      </c>
      <c r="G98" s="69" t="s">
        <v>75</v>
      </c>
      <c r="I98" s="70"/>
      <c r="J98" s="70"/>
      <c r="K98" s="71" t="s">
        <v>59</v>
      </c>
      <c r="L98" s="68" t="s">
        <v>72</v>
      </c>
      <c r="M98" s="69" t="s">
        <v>75</v>
      </c>
      <c r="O98" t="s">
        <v>112</v>
      </c>
      <c r="P98">
        <v>273</v>
      </c>
      <c r="Q98">
        <v>836</v>
      </c>
      <c r="R98">
        <v>2</v>
      </c>
    </row>
    <row r="99" spans="3:18" ht="21" customHeight="1" x14ac:dyDescent="0.25">
      <c r="C99" s="72" t="s">
        <v>7</v>
      </c>
      <c r="D99" s="73"/>
      <c r="E99" s="74">
        <v>0</v>
      </c>
      <c r="F99" s="20">
        <v>2128</v>
      </c>
      <c r="G99" s="20">
        <v>0</v>
      </c>
      <c r="H99" s="75"/>
      <c r="I99" s="72" t="s">
        <v>112</v>
      </c>
      <c r="J99" s="73"/>
      <c r="K99" s="74">
        <v>273</v>
      </c>
      <c r="L99" s="20">
        <v>836</v>
      </c>
      <c r="M99" s="20">
        <v>2</v>
      </c>
      <c r="O99" t="s">
        <v>113</v>
      </c>
      <c r="P99">
        <v>228</v>
      </c>
      <c r="Q99">
        <v>1289</v>
      </c>
      <c r="R99">
        <v>2</v>
      </c>
    </row>
    <row r="100" spans="3:18" ht="21" customHeight="1" x14ac:dyDescent="0.25">
      <c r="C100" s="72" t="s">
        <v>10</v>
      </c>
      <c r="D100" s="73"/>
      <c r="E100" s="74">
        <v>24</v>
      </c>
      <c r="F100" s="20">
        <v>531</v>
      </c>
      <c r="G100" s="20">
        <v>5</v>
      </c>
      <c r="I100" s="72" t="s">
        <v>113</v>
      </c>
      <c r="J100" s="72"/>
      <c r="K100" s="74">
        <v>228</v>
      </c>
      <c r="L100" s="20">
        <v>1289</v>
      </c>
      <c r="M100" s="20">
        <v>2</v>
      </c>
      <c r="O100" t="s">
        <v>114</v>
      </c>
      <c r="P100">
        <v>174</v>
      </c>
      <c r="Q100">
        <v>916</v>
      </c>
      <c r="R100">
        <v>1</v>
      </c>
    </row>
    <row r="101" spans="3:18" ht="21" customHeight="1" x14ac:dyDescent="0.25">
      <c r="C101" s="72" t="s">
        <v>13</v>
      </c>
      <c r="D101" s="73"/>
      <c r="E101" s="74">
        <v>42</v>
      </c>
      <c r="F101" s="20">
        <v>213</v>
      </c>
      <c r="G101" s="20">
        <v>0</v>
      </c>
      <c r="I101" s="72" t="s">
        <v>114</v>
      </c>
      <c r="J101" s="72"/>
      <c r="K101" s="74">
        <v>174</v>
      </c>
      <c r="L101" s="20">
        <v>916</v>
      </c>
      <c r="M101" s="20">
        <v>1</v>
      </c>
      <c r="O101" t="s">
        <v>115</v>
      </c>
      <c r="P101">
        <v>100</v>
      </c>
      <c r="Q101">
        <v>326</v>
      </c>
      <c r="R101">
        <v>0</v>
      </c>
    </row>
    <row r="102" spans="3:18" ht="21" customHeight="1" x14ac:dyDescent="0.25">
      <c r="C102" s="72" t="s">
        <v>16</v>
      </c>
      <c r="D102" s="73"/>
      <c r="E102" s="74">
        <v>541</v>
      </c>
      <c r="F102" s="20">
        <v>181</v>
      </c>
      <c r="G102" s="20">
        <v>0</v>
      </c>
      <c r="I102" s="72" t="s">
        <v>115</v>
      </c>
      <c r="J102" s="72"/>
      <c r="K102" s="74">
        <v>100</v>
      </c>
      <c r="L102" s="20">
        <v>326</v>
      </c>
      <c r="M102" s="20">
        <v>0</v>
      </c>
      <c r="O102" t="s">
        <v>116</v>
      </c>
      <c r="P102">
        <v>47</v>
      </c>
      <c r="Q102">
        <v>130</v>
      </c>
      <c r="R102">
        <v>0</v>
      </c>
    </row>
    <row r="103" spans="3:18" ht="21" customHeight="1" thickBot="1" x14ac:dyDescent="0.3">
      <c r="C103" s="72" t="s">
        <v>14</v>
      </c>
      <c r="D103" s="73"/>
      <c r="E103" s="74">
        <v>120</v>
      </c>
      <c r="F103" s="20">
        <v>145</v>
      </c>
      <c r="G103" s="20">
        <v>0</v>
      </c>
      <c r="I103" s="72" t="s">
        <v>116</v>
      </c>
      <c r="J103" s="72"/>
      <c r="K103" s="74">
        <v>47</v>
      </c>
      <c r="L103" s="20">
        <v>130</v>
      </c>
      <c r="M103" s="20">
        <v>0</v>
      </c>
    </row>
    <row r="104" spans="3:18" ht="21" customHeight="1" x14ac:dyDescent="0.25">
      <c r="C104" s="72" t="s">
        <v>11</v>
      </c>
      <c r="D104" s="73"/>
      <c r="E104" s="74">
        <v>56</v>
      </c>
      <c r="F104" s="20">
        <v>153</v>
      </c>
      <c r="G104" s="20">
        <v>0</v>
      </c>
      <c r="I104" s="32" t="s">
        <v>3</v>
      </c>
      <c r="J104" s="32"/>
      <c r="K104" s="23">
        <f>SUM(K99:K103)</f>
        <v>822</v>
      </c>
      <c r="L104" s="23">
        <f t="shared" ref="L104:M104" si="7">SUM(L99:L103)</f>
        <v>3497</v>
      </c>
      <c r="M104" s="23">
        <f t="shared" si="7"/>
        <v>5</v>
      </c>
    </row>
    <row r="105" spans="3:18" ht="21" customHeight="1" thickBot="1" x14ac:dyDescent="0.3">
      <c r="C105" s="72" t="s">
        <v>8</v>
      </c>
      <c r="D105" s="73"/>
      <c r="E105" s="74">
        <v>39</v>
      </c>
      <c r="F105" s="20">
        <v>146</v>
      </c>
      <c r="G105" s="20">
        <v>0</v>
      </c>
    </row>
    <row r="106" spans="3:18" ht="21" customHeight="1" x14ac:dyDescent="0.25">
      <c r="C106" s="32" t="s">
        <v>3</v>
      </c>
      <c r="D106" s="32"/>
      <c r="E106" s="23">
        <f>SUM(E99:E105)</f>
        <v>822</v>
      </c>
      <c r="F106" s="23">
        <f t="shared" ref="F106:G106" si="8">SUM(F99:F105)</f>
        <v>3497</v>
      </c>
      <c r="G106" s="23">
        <f t="shared" si="8"/>
        <v>5</v>
      </c>
    </row>
    <row r="107" spans="3:18" ht="21" customHeight="1" x14ac:dyDescent="0.25"/>
    <row r="108" spans="3:18" ht="21" customHeight="1" x14ac:dyDescent="0.25"/>
    <row r="109" spans="3:18" ht="21" customHeight="1" x14ac:dyDescent="0.25">
      <c r="I109" s="76" t="s">
        <v>117</v>
      </c>
      <c r="J109" s="76"/>
      <c r="K109" s="76"/>
      <c r="L109" s="76"/>
      <c r="M109" s="76"/>
      <c r="N109" s="76"/>
      <c r="O109" s="76"/>
      <c r="P109" s="63" t="s">
        <v>108</v>
      </c>
      <c r="Q109" s="64"/>
      <c r="R109" s="64"/>
    </row>
    <row r="110" spans="3:18" ht="21" customHeight="1" x14ac:dyDescent="0.25">
      <c r="C110" s="76" t="s">
        <v>118</v>
      </c>
      <c r="D110" s="76"/>
      <c r="E110" s="63" t="s">
        <v>108</v>
      </c>
      <c r="F110" s="64"/>
      <c r="G110" s="64"/>
      <c r="I110" s="76"/>
      <c r="J110" s="76"/>
      <c r="K110" s="76"/>
      <c r="L110" s="76"/>
      <c r="M110" s="76"/>
      <c r="N110" s="76"/>
      <c r="O110" s="76"/>
      <c r="P110" s="65" t="s">
        <v>110</v>
      </c>
      <c r="Q110" s="66"/>
      <c r="R110" s="67" t="s">
        <v>111</v>
      </c>
    </row>
    <row r="111" spans="3:18" ht="21" customHeight="1" x14ac:dyDescent="0.25">
      <c r="C111" s="76"/>
      <c r="D111" s="76"/>
      <c r="E111" s="65" t="s">
        <v>110</v>
      </c>
      <c r="F111" s="66"/>
      <c r="G111" s="67" t="s">
        <v>111</v>
      </c>
      <c r="I111" s="76"/>
      <c r="J111" s="76"/>
      <c r="K111" s="76"/>
      <c r="L111" s="76"/>
      <c r="M111" s="76"/>
      <c r="N111" s="76"/>
      <c r="O111" s="76"/>
      <c r="P111" s="68" t="s">
        <v>59</v>
      </c>
      <c r="Q111" s="69" t="s">
        <v>72</v>
      </c>
      <c r="R111" s="69" t="s">
        <v>75</v>
      </c>
    </row>
    <row r="112" spans="3:18" ht="21" customHeight="1" x14ac:dyDescent="0.25">
      <c r="C112" s="76"/>
      <c r="D112" s="76"/>
      <c r="E112" s="68" t="s">
        <v>59</v>
      </c>
      <c r="F112" s="69" t="s">
        <v>72</v>
      </c>
      <c r="G112" s="69" t="s">
        <v>75</v>
      </c>
      <c r="I112" s="47" t="s">
        <v>119</v>
      </c>
      <c r="J112" s="47"/>
      <c r="K112" s="47"/>
      <c r="L112" s="47"/>
      <c r="M112" s="47"/>
      <c r="N112" s="47"/>
      <c r="O112" s="47"/>
      <c r="P112" s="20">
        <v>54</v>
      </c>
      <c r="Q112" s="20">
        <v>519</v>
      </c>
      <c r="R112" s="20">
        <v>0</v>
      </c>
    </row>
    <row r="113" spans="3:19" ht="21" customHeight="1" x14ac:dyDescent="0.25">
      <c r="C113" s="47" t="s">
        <v>120</v>
      </c>
      <c r="D113" s="47"/>
      <c r="E113" s="20">
        <v>371</v>
      </c>
      <c r="F113" s="20">
        <v>2164</v>
      </c>
      <c r="G113" s="20">
        <v>3</v>
      </c>
      <c r="I113" s="47" t="s">
        <v>121</v>
      </c>
      <c r="J113" s="47"/>
      <c r="K113" s="47"/>
      <c r="L113" s="47"/>
      <c r="M113" s="47"/>
      <c r="N113" s="47"/>
      <c r="O113" s="47"/>
      <c r="P113" s="20">
        <v>2</v>
      </c>
      <c r="Q113" s="20">
        <v>76</v>
      </c>
      <c r="R113" s="20">
        <v>0</v>
      </c>
    </row>
    <row r="114" spans="3:19" ht="21" customHeight="1" thickBot="1" x14ac:dyDescent="0.3">
      <c r="C114" s="47" t="s">
        <v>122</v>
      </c>
      <c r="D114" s="47"/>
      <c r="E114" s="20">
        <v>451</v>
      </c>
      <c r="F114" s="20">
        <v>1333</v>
      </c>
      <c r="G114" s="20">
        <v>2</v>
      </c>
      <c r="I114" s="47" t="s">
        <v>123</v>
      </c>
      <c r="J114" s="47"/>
      <c r="K114" s="47"/>
      <c r="L114" s="47"/>
      <c r="M114" s="47"/>
      <c r="N114" s="47"/>
      <c r="O114" s="47"/>
      <c r="P114" s="20">
        <v>0</v>
      </c>
      <c r="Q114" s="20">
        <v>0</v>
      </c>
      <c r="R114" s="20">
        <v>0</v>
      </c>
    </row>
    <row r="115" spans="3:19" ht="21" customHeight="1" x14ac:dyDescent="0.25">
      <c r="C115" s="32" t="s">
        <v>3</v>
      </c>
      <c r="D115" s="32"/>
      <c r="E115" s="23">
        <f>SUM(E113:E114)</f>
        <v>822</v>
      </c>
      <c r="F115" s="23">
        <f t="shared" ref="F115:G115" si="9">SUM(F113:F114)</f>
        <v>3497</v>
      </c>
      <c r="G115" s="23">
        <f t="shared" si="9"/>
        <v>5</v>
      </c>
      <c r="I115" s="47" t="s">
        <v>124</v>
      </c>
      <c r="J115" s="47"/>
      <c r="K115" s="47"/>
      <c r="L115" s="47"/>
      <c r="M115" s="47"/>
      <c r="N115" s="47"/>
      <c r="O115" s="47"/>
      <c r="P115" s="20">
        <v>0</v>
      </c>
      <c r="Q115" s="20">
        <v>2</v>
      </c>
      <c r="R115" s="20">
        <v>0</v>
      </c>
    </row>
    <row r="116" spans="3:19" ht="21" customHeight="1" x14ac:dyDescent="0.25">
      <c r="I116" s="47" t="s">
        <v>125</v>
      </c>
      <c r="J116" s="47"/>
      <c r="K116" s="47"/>
      <c r="L116" s="47"/>
      <c r="M116" s="47"/>
      <c r="N116" s="47"/>
      <c r="O116" s="47"/>
      <c r="P116" s="20">
        <v>12</v>
      </c>
      <c r="Q116" s="20">
        <v>44</v>
      </c>
      <c r="R116" s="20">
        <v>0</v>
      </c>
    </row>
    <row r="117" spans="3:19" ht="21" customHeight="1" x14ac:dyDescent="0.25">
      <c r="I117" s="47" t="s">
        <v>126</v>
      </c>
      <c r="J117" s="47"/>
      <c r="K117" s="47"/>
      <c r="L117" s="47"/>
      <c r="M117" s="47"/>
      <c r="N117" s="47"/>
      <c r="O117" s="47"/>
      <c r="P117" s="20">
        <v>18</v>
      </c>
      <c r="Q117" s="20">
        <v>55</v>
      </c>
      <c r="R117" s="20">
        <v>0</v>
      </c>
    </row>
    <row r="118" spans="3:19" ht="21" customHeight="1" x14ac:dyDescent="0.25">
      <c r="I118" s="47" t="s">
        <v>127</v>
      </c>
      <c r="J118" s="47"/>
      <c r="K118" s="47"/>
      <c r="L118" s="47"/>
      <c r="M118" s="47"/>
      <c r="N118" s="47"/>
      <c r="O118" s="47"/>
      <c r="P118" s="20">
        <v>734</v>
      </c>
      <c r="Q118" s="20">
        <v>2789</v>
      </c>
      <c r="R118" s="20">
        <v>5</v>
      </c>
    </row>
    <row r="119" spans="3:19" ht="21" customHeight="1" x14ac:dyDescent="0.25">
      <c r="I119" s="47" t="s">
        <v>37</v>
      </c>
      <c r="J119" s="47"/>
      <c r="K119" s="47"/>
      <c r="L119" s="47"/>
      <c r="M119" s="47"/>
      <c r="N119" s="47"/>
      <c r="O119" s="47"/>
      <c r="P119" s="20">
        <v>0</v>
      </c>
      <c r="Q119" s="20">
        <v>1</v>
      </c>
      <c r="R119" s="20">
        <v>0</v>
      </c>
    </row>
    <row r="120" spans="3:19" ht="21" customHeight="1" thickBot="1" x14ac:dyDescent="0.3">
      <c r="I120" s="47" t="s">
        <v>128</v>
      </c>
      <c r="J120" s="47"/>
      <c r="K120" s="47"/>
      <c r="L120" s="47"/>
      <c r="M120" s="47"/>
      <c r="N120" s="47"/>
      <c r="O120" s="47"/>
      <c r="P120" s="20">
        <v>2</v>
      </c>
      <c r="Q120" s="20">
        <v>11</v>
      </c>
      <c r="R120" s="20">
        <v>0</v>
      </c>
    </row>
    <row r="121" spans="3:19" ht="21" customHeight="1" x14ac:dyDescent="0.25">
      <c r="I121" s="32" t="s">
        <v>3</v>
      </c>
      <c r="J121" s="32"/>
      <c r="K121" s="32"/>
      <c r="L121" s="32"/>
      <c r="M121" s="32"/>
      <c r="N121" s="32"/>
      <c r="O121" s="32"/>
      <c r="P121" s="23">
        <f>SUM(P112:P120)</f>
        <v>822</v>
      </c>
      <c r="Q121" s="23">
        <f t="shared" ref="Q121:R121" si="10">SUM(Q112:Q120)</f>
        <v>3497</v>
      </c>
      <c r="R121" s="23">
        <f t="shared" si="10"/>
        <v>5</v>
      </c>
    </row>
    <row r="122" spans="3:19" ht="21" customHeight="1" x14ac:dyDescent="0.25"/>
    <row r="123" spans="3:19" ht="21" customHeight="1" x14ac:dyDescent="0.3">
      <c r="G123" s="77" t="s">
        <v>129</v>
      </c>
      <c r="H123" s="78"/>
      <c r="I123" s="78"/>
      <c r="M123" s="79" t="s">
        <v>130</v>
      </c>
      <c r="N123" s="80"/>
      <c r="O123" s="80"/>
      <c r="P123" s="80"/>
      <c r="Q123" s="80"/>
      <c r="R123" s="80"/>
      <c r="S123" s="80"/>
    </row>
    <row r="124" spans="3:19" ht="21" customHeight="1" x14ac:dyDescent="0.25">
      <c r="L124" s="81"/>
      <c r="R124" s="81"/>
    </row>
    <row r="125" spans="3:19" ht="21" customHeight="1" x14ac:dyDescent="0.25">
      <c r="C125" s="82" t="s">
        <v>2</v>
      </c>
      <c r="D125" s="63" t="s">
        <v>108</v>
      </c>
      <c r="E125" s="64"/>
      <c r="F125" s="64"/>
    </row>
    <row r="126" spans="3:19" ht="21" customHeight="1" x14ac:dyDescent="0.25">
      <c r="C126" s="82"/>
      <c r="D126" s="65" t="s">
        <v>110</v>
      </c>
      <c r="E126" s="66"/>
      <c r="F126" s="67" t="s">
        <v>111</v>
      </c>
    </row>
    <row r="127" spans="3:19" ht="21" customHeight="1" x14ac:dyDescent="0.25">
      <c r="C127" s="83"/>
      <c r="D127" s="68" t="s">
        <v>59</v>
      </c>
      <c r="E127" s="69" t="s">
        <v>72</v>
      </c>
      <c r="F127" s="69" t="s">
        <v>75</v>
      </c>
    </row>
    <row r="128" spans="3:19" ht="21" customHeight="1" x14ac:dyDescent="0.25">
      <c r="C128" s="84" t="s">
        <v>6</v>
      </c>
      <c r="D128" s="20">
        <v>11</v>
      </c>
      <c r="E128" s="20">
        <v>58</v>
      </c>
      <c r="F128" s="20">
        <v>0</v>
      </c>
    </row>
    <row r="129" spans="3:13" ht="21" customHeight="1" x14ac:dyDescent="0.25">
      <c r="C129" s="84" t="s">
        <v>9</v>
      </c>
      <c r="D129" s="20">
        <v>19</v>
      </c>
      <c r="E129" s="20">
        <v>168</v>
      </c>
      <c r="F129" s="20">
        <v>0</v>
      </c>
    </row>
    <row r="130" spans="3:13" ht="21" customHeight="1" x14ac:dyDescent="0.25">
      <c r="C130" s="84" t="s">
        <v>12</v>
      </c>
      <c r="D130" s="20">
        <v>14</v>
      </c>
      <c r="E130" s="20">
        <v>124</v>
      </c>
      <c r="F130" s="20">
        <v>0</v>
      </c>
      <c r="G130" s="11"/>
      <c r="M130" s="11"/>
    </row>
    <row r="131" spans="3:13" ht="21" customHeight="1" x14ac:dyDescent="0.25">
      <c r="C131" s="84" t="s">
        <v>15</v>
      </c>
      <c r="D131" s="20">
        <v>17</v>
      </c>
      <c r="E131" s="20">
        <v>224</v>
      </c>
      <c r="F131" s="20">
        <v>0</v>
      </c>
      <c r="G131" s="11"/>
      <c r="M131" s="11"/>
    </row>
    <row r="132" spans="3:13" ht="21" customHeight="1" x14ac:dyDescent="0.25">
      <c r="C132" s="84" t="s">
        <v>17</v>
      </c>
      <c r="D132" s="20">
        <v>10</v>
      </c>
      <c r="E132" s="20">
        <v>93</v>
      </c>
      <c r="F132" s="20">
        <v>0</v>
      </c>
      <c r="G132" s="11"/>
      <c r="M132" s="11"/>
    </row>
    <row r="133" spans="3:13" ht="21" customHeight="1" x14ac:dyDescent="0.25">
      <c r="C133" s="84" t="s">
        <v>18</v>
      </c>
      <c r="D133" s="20">
        <v>17</v>
      </c>
      <c r="E133" s="20">
        <v>136</v>
      </c>
      <c r="F133" s="20">
        <v>0</v>
      </c>
      <c r="G133" s="11"/>
      <c r="M133" s="11"/>
    </row>
    <row r="134" spans="3:13" ht="21" customHeight="1" x14ac:dyDescent="0.25">
      <c r="C134" s="84" t="s">
        <v>19</v>
      </c>
      <c r="D134" s="20">
        <v>10</v>
      </c>
      <c r="E134" s="20">
        <v>114</v>
      </c>
      <c r="F134" s="20">
        <v>0</v>
      </c>
      <c r="G134" s="11"/>
      <c r="M134" s="11"/>
    </row>
    <row r="135" spans="3:13" ht="21" customHeight="1" x14ac:dyDescent="0.25">
      <c r="C135" s="84" t="s">
        <v>20</v>
      </c>
      <c r="D135" s="20">
        <v>71</v>
      </c>
      <c r="E135" s="20">
        <v>255</v>
      </c>
      <c r="F135" s="20">
        <v>0</v>
      </c>
      <c r="G135" s="11"/>
      <c r="M135" s="11"/>
    </row>
    <row r="136" spans="3:13" ht="21" customHeight="1" x14ac:dyDescent="0.25">
      <c r="C136" s="84" t="s">
        <v>21</v>
      </c>
      <c r="D136" s="20">
        <v>21</v>
      </c>
      <c r="E136" s="20">
        <v>18</v>
      </c>
      <c r="F136" s="20">
        <v>0</v>
      </c>
      <c r="G136" s="11"/>
      <c r="M136" s="11"/>
    </row>
    <row r="137" spans="3:13" ht="21" customHeight="1" x14ac:dyDescent="0.25">
      <c r="C137" s="84" t="s">
        <v>22</v>
      </c>
      <c r="D137" s="20">
        <v>10</v>
      </c>
      <c r="E137" s="20">
        <v>56</v>
      </c>
      <c r="F137" s="20">
        <v>0</v>
      </c>
      <c r="G137" s="11"/>
      <c r="M137" s="11"/>
    </row>
    <row r="138" spans="3:13" ht="21" customHeight="1" x14ac:dyDescent="0.25">
      <c r="C138" s="84" t="s">
        <v>23</v>
      </c>
      <c r="D138" s="20">
        <v>29</v>
      </c>
      <c r="E138" s="20">
        <v>156</v>
      </c>
      <c r="F138" s="20">
        <v>5</v>
      </c>
      <c r="G138" s="11"/>
      <c r="M138" s="11"/>
    </row>
    <row r="139" spans="3:13" ht="21" customHeight="1" x14ac:dyDescent="0.25">
      <c r="C139" s="84" t="s">
        <v>24</v>
      </c>
      <c r="D139" s="20">
        <v>88</v>
      </c>
      <c r="E139" s="20">
        <v>426</v>
      </c>
      <c r="F139" s="20">
        <v>0</v>
      </c>
      <c r="G139" s="11"/>
      <c r="M139" s="11"/>
    </row>
    <row r="140" spans="3:13" ht="21" customHeight="1" x14ac:dyDescent="0.25">
      <c r="C140" s="84" t="s">
        <v>25</v>
      </c>
      <c r="D140" s="20">
        <v>102</v>
      </c>
      <c r="E140" s="20">
        <v>218</v>
      </c>
      <c r="F140" s="20">
        <v>0</v>
      </c>
      <c r="G140" s="11"/>
      <c r="M140" s="11"/>
    </row>
    <row r="141" spans="3:13" ht="21" customHeight="1" x14ac:dyDescent="0.25">
      <c r="C141" s="84" t="s">
        <v>26</v>
      </c>
      <c r="D141" s="20">
        <v>47</v>
      </c>
      <c r="E141" s="20">
        <v>82</v>
      </c>
      <c r="F141" s="20">
        <v>0</v>
      </c>
      <c r="G141" s="11"/>
      <c r="M141" s="11"/>
    </row>
    <row r="142" spans="3:13" ht="21" customHeight="1" x14ac:dyDescent="0.25">
      <c r="C142" s="84" t="s">
        <v>27</v>
      </c>
      <c r="D142" s="20">
        <v>137</v>
      </c>
      <c r="E142" s="20">
        <v>657</v>
      </c>
      <c r="F142" s="20">
        <v>0</v>
      </c>
      <c r="G142" s="11"/>
      <c r="M142" s="11"/>
    </row>
    <row r="143" spans="3:13" ht="21" customHeight="1" x14ac:dyDescent="0.25">
      <c r="C143" s="84" t="s">
        <v>28</v>
      </c>
      <c r="D143" s="20">
        <v>7</v>
      </c>
      <c r="E143" s="20">
        <v>37</v>
      </c>
      <c r="F143" s="20">
        <v>0</v>
      </c>
      <c r="G143" s="11"/>
      <c r="M143" s="11"/>
    </row>
    <row r="144" spans="3:13" ht="21" customHeight="1" x14ac:dyDescent="0.25">
      <c r="C144" s="84" t="s">
        <v>30</v>
      </c>
      <c r="D144" s="20">
        <v>21</v>
      </c>
      <c r="E144" s="20">
        <v>3</v>
      </c>
      <c r="F144" s="20">
        <v>0</v>
      </c>
    </row>
    <row r="145" spans="3:17" ht="21" customHeight="1" x14ac:dyDescent="0.25">
      <c r="C145" s="84" t="s">
        <v>32</v>
      </c>
      <c r="D145" s="20">
        <v>19</v>
      </c>
      <c r="E145" s="20">
        <v>41</v>
      </c>
      <c r="F145" s="20">
        <v>0</v>
      </c>
    </row>
    <row r="146" spans="3:17" ht="21" customHeight="1" x14ac:dyDescent="0.25">
      <c r="C146" s="84" t="s">
        <v>34</v>
      </c>
      <c r="D146" s="20">
        <v>10</v>
      </c>
      <c r="E146" s="20">
        <v>83</v>
      </c>
      <c r="F146" s="20">
        <v>0</v>
      </c>
      <c r="H146" s="85" t="s">
        <v>38</v>
      </c>
      <c r="I146" s="86" t="s">
        <v>39</v>
      </c>
      <c r="J146" s="87"/>
      <c r="M146" s="85" t="s">
        <v>38</v>
      </c>
      <c r="N146" s="86" t="s">
        <v>39</v>
      </c>
      <c r="O146" s="87"/>
    </row>
    <row r="147" spans="3:17" ht="21" customHeight="1" x14ac:dyDescent="0.25">
      <c r="C147" s="84" t="s">
        <v>36</v>
      </c>
      <c r="D147" s="20">
        <v>26</v>
      </c>
      <c r="E147" s="20">
        <v>98</v>
      </c>
      <c r="F147" s="20">
        <v>0</v>
      </c>
      <c r="H147" s="88"/>
      <c r="I147" s="89" t="s">
        <v>131</v>
      </c>
      <c r="J147" s="90"/>
      <c r="M147" s="89"/>
      <c r="N147" s="91" t="s">
        <v>132</v>
      </c>
      <c r="O147" s="90"/>
    </row>
    <row r="148" spans="3:17" ht="21" customHeight="1" x14ac:dyDescent="0.25">
      <c r="C148" s="84" t="s">
        <v>40</v>
      </c>
      <c r="D148" s="20">
        <v>25</v>
      </c>
      <c r="E148" s="20">
        <v>108</v>
      </c>
      <c r="F148" s="20">
        <v>0</v>
      </c>
      <c r="H148" s="92"/>
      <c r="I148" s="89" t="s">
        <v>133</v>
      </c>
      <c r="J148" s="90"/>
      <c r="M148" s="93"/>
      <c r="N148" s="94" t="s">
        <v>134</v>
      </c>
      <c r="O148" s="95"/>
    </row>
    <row r="149" spans="3:17" ht="21" customHeight="1" x14ac:dyDescent="0.25">
      <c r="C149" s="84" t="s">
        <v>42</v>
      </c>
      <c r="D149" s="20">
        <v>30</v>
      </c>
      <c r="E149" s="20">
        <v>115</v>
      </c>
      <c r="F149" s="20">
        <v>0</v>
      </c>
      <c r="H149" s="96"/>
      <c r="I149" s="89" t="s">
        <v>135</v>
      </c>
      <c r="J149" s="90"/>
    </row>
    <row r="150" spans="3:17" ht="21" customHeight="1" x14ac:dyDescent="0.25">
      <c r="C150" s="84" t="s">
        <v>44</v>
      </c>
      <c r="D150" s="20">
        <v>43</v>
      </c>
      <c r="E150" s="20">
        <v>127</v>
      </c>
      <c r="F150" s="20">
        <v>0</v>
      </c>
      <c r="H150" s="97"/>
      <c r="I150" s="89" t="s">
        <v>136</v>
      </c>
      <c r="J150" s="90"/>
    </row>
    <row r="151" spans="3:17" ht="21" customHeight="1" x14ac:dyDescent="0.25">
      <c r="C151" s="84" t="s">
        <v>46</v>
      </c>
      <c r="D151" s="20">
        <v>31</v>
      </c>
      <c r="E151" s="20">
        <v>45</v>
      </c>
      <c r="F151" s="20">
        <v>0</v>
      </c>
      <c r="H151" s="98"/>
      <c r="I151" s="89" t="s">
        <v>137</v>
      </c>
      <c r="J151" s="95"/>
    </row>
    <row r="152" spans="3:17" ht="21" customHeight="1" thickBot="1" x14ac:dyDescent="0.3">
      <c r="C152" s="84" t="s">
        <v>48</v>
      </c>
      <c r="D152" s="20">
        <v>7</v>
      </c>
      <c r="E152" s="20">
        <v>55</v>
      </c>
      <c r="F152" s="20">
        <v>0</v>
      </c>
      <c r="H152" s="93"/>
      <c r="I152" s="94" t="s">
        <v>138</v>
      </c>
      <c r="J152" s="95"/>
    </row>
    <row r="153" spans="3:17" ht="21" customHeight="1" x14ac:dyDescent="0.25">
      <c r="C153" s="22" t="s">
        <v>3</v>
      </c>
      <c r="D153" s="23">
        <f>SUM(D128:D152)</f>
        <v>822</v>
      </c>
      <c r="E153" s="23">
        <f t="shared" ref="E153:F153" si="11">SUM(E128:E152)</f>
        <v>3497</v>
      </c>
      <c r="F153" s="23">
        <f t="shared" si="11"/>
        <v>5</v>
      </c>
    </row>
    <row r="154" spans="3:17" ht="21" customHeight="1" x14ac:dyDescent="0.25"/>
    <row r="155" spans="3:17" ht="21" customHeight="1" x14ac:dyDescent="0.25">
      <c r="M155" s="99"/>
      <c r="N155" s="99"/>
      <c r="O155" s="99"/>
      <c r="P155" s="100"/>
    </row>
    <row r="156" spans="3:17" ht="21" customHeight="1" x14ac:dyDescent="0.25">
      <c r="L156" s="99"/>
      <c r="M156" s="99"/>
      <c r="N156" s="99"/>
      <c r="O156" s="100"/>
      <c r="P156" s="100"/>
    </row>
    <row r="157" spans="3:17" ht="21" customHeight="1" x14ac:dyDescent="0.25">
      <c r="C157" s="76" t="s">
        <v>139</v>
      </c>
      <c r="D157" s="76"/>
      <c r="E157" s="76"/>
      <c r="F157" s="76"/>
      <c r="G157" s="63" t="s">
        <v>108</v>
      </c>
      <c r="H157" s="64"/>
      <c r="I157" s="64"/>
      <c r="L157" s="62" t="s">
        <v>140</v>
      </c>
      <c r="M157" s="62"/>
      <c r="N157" s="62"/>
      <c r="O157" s="63" t="s">
        <v>108</v>
      </c>
      <c r="P157" s="64"/>
      <c r="Q157" s="64"/>
    </row>
    <row r="158" spans="3:17" ht="21" customHeight="1" x14ac:dyDescent="0.25">
      <c r="C158" s="76"/>
      <c r="D158" s="76"/>
      <c r="E158" s="76"/>
      <c r="F158" s="76"/>
      <c r="G158" s="65" t="s">
        <v>110</v>
      </c>
      <c r="H158" s="66"/>
      <c r="I158" s="67" t="s">
        <v>111</v>
      </c>
      <c r="L158" s="62"/>
      <c r="M158" s="62"/>
      <c r="N158" s="62"/>
      <c r="O158" s="65" t="s">
        <v>110</v>
      </c>
      <c r="P158" s="66"/>
      <c r="Q158" s="67" t="s">
        <v>111</v>
      </c>
    </row>
    <row r="159" spans="3:17" ht="21" customHeight="1" x14ac:dyDescent="0.25">
      <c r="C159" s="101"/>
      <c r="D159" s="101"/>
      <c r="E159" s="101"/>
      <c r="F159" s="101"/>
      <c r="G159" s="68" t="s">
        <v>59</v>
      </c>
      <c r="H159" s="69" t="s">
        <v>72</v>
      </c>
      <c r="I159" s="69" t="s">
        <v>75</v>
      </c>
      <c r="L159" s="62"/>
      <c r="M159" s="62"/>
      <c r="N159" s="62"/>
      <c r="O159" s="68" t="s">
        <v>59</v>
      </c>
      <c r="P159" s="69" t="s">
        <v>72</v>
      </c>
      <c r="Q159" s="69" t="s">
        <v>75</v>
      </c>
    </row>
    <row r="160" spans="3:17" ht="21" customHeight="1" x14ac:dyDescent="0.25">
      <c r="C160" s="84" t="s">
        <v>141</v>
      </c>
      <c r="D160" s="84"/>
      <c r="E160" s="84"/>
      <c r="F160" s="84"/>
      <c r="G160" s="20">
        <v>754</v>
      </c>
      <c r="H160" s="20">
        <v>2950</v>
      </c>
      <c r="I160" s="20">
        <v>5</v>
      </c>
      <c r="L160" s="84" t="s">
        <v>142</v>
      </c>
      <c r="M160" s="84"/>
      <c r="N160" s="84"/>
      <c r="O160" s="20">
        <v>0</v>
      </c>
      <c r="P160" s="20">
        <v>51</v>
      </c>
      <c r="Q160" s="20">
        <v>0</v>
      </c>
    </row>
    <row r="161" spans="3:17" ht="21" customHeight="1" x14ac:dyDescent="0.25">
      <c r="C161" s="84" t="s">
        <v>119</v>
      </c>
      <c r="D161" s="84"/>
      <c r="E161" s="84"/>
      <c r="F161" s="84"/>
      <c r="G161" s="20">
        <v>60</v>
      </c>
      <c r="H161" s="20">
        <v>467</v>
      </c>
      <c r="I161" s="20">
        <v>0</v>
      </c>
      <c r="L161" s="84" t="s">
        <v>143</v>
      </c>
      <c r="M161" s="84"/>
      <c r="N161" s="84"/>
      <c r="O161" s="20">
        <v>0</v>
      </c>
      <c r="P161" s="20">
        <v>3</v>
      </c>
      <c r="Q161" s="20">
        <v>0</v>
      </c>
    </row>
    <row r="162" spans="3:17" ht="21" customHeight="1" x14ac:dyDescent="0.25">
      <c r="C162" s="84" t="s">
        <v>121</v>
      </c>
      <c r="D162" s="84"/>
      <c r="E162" s="84"/>
      <c r="F162" s="84"/>
      <c r="G162" s="20">
        <v>0</v>
      </c>
      <c r="H162" s="20">
        <v>57</v>
      </c>
      <c r="I162" s="20">
        <v>0</v>
      </c>
      <c r="L162" s="84" t="s">
        <v>144</v>
      </c>
      <c r="M162" s="84"/>
      <c r="N162" s="84"/>
      <c r="O162" s="20">
        <v>3</v>
      </c>
      <c r="P162" s="20">
        <v>278</v>
      </c>
      <c r="Q162" s="20">
        <v>0</v>
      </c>
    </row>
    <row r="163" spans="3:17" ht="21" customHeight="1" x14ac:dyDescent="0.25">
      <c r="C163" s="84" t="s">
        <v>145</v>
      </c>
      <c r="D163" s="84"/>
      <c r="E163" s="84"/>
      <c r="F163" s="84"/>
      <c r="G163" s="20">
        <v>8</v>
      </c>
      <c r="H163" s="20">
        <v>1</v>
      </c>
      <c r="I163" s="20">
        <v>0</v>
      </c>
      <c r="L163" s="84" t="s">
        <v>146</v>
      </c>
      <c r="M163" s="84"/>
      <c r="N163" s="84"/>
      <c r="O163" s="20">
        <v>6</v>
      </c>
      <c r="P163" s="20">
        <v>221</v>
      </c>
      <c r="Q163" s="20">
        <v>0</v>
      </c>
    </row>
    <row r="164" spans="3:17" ht="21" customHeight="1" x14ac:dyDescent="0.25">
      <c r="C164" s="84" t="s">
        <v>147</v>
      </c>
      <c r="D164" s="84"/>
      <c r="E164" s="84"/>
      <c r="F164" s="84"/>
      <c r="G164" s="20">
        <v>0</v>
      </c>
      <c r="H164" s="20">
        <v>0</v>
      </c>
      <c r="I164" s="20">
        <v>0</v>
      </c>
      <c r="L164" s="84" t="s">
        <v>148</v>
      </c>
      <c r="M164" s="84"/>
      <c r="N164" s="84"/>
      <c r="O164" s="20">
        <v>19</v>
      </c>
      <c r="P164" s="20">
        <v>431</v>
      </c>
      <c r="Q164" s="20">
        <v>0</v>
      </c>
    </row>
    <row r="165" spans="3:17" ht="21" customHeight="1" x14ac:dyDescent="0.25">
      <c r="C165" s="84" t="s">
        <v>149</v>
      </c>
      <c r="D165" s="84"/>
      <c r="E165" s="84"/>
      <c r="F165" s="84"/>
      <c r="G165" s="20">
        <v>0</v>
      </c>
      <c r="H165" s="20">
        <v>2</v>
      </c>
      <c r="I165" s="20">
        <v>0</v>
      </c>
      <c r="L165" s="84" t="s">
        <v>150</v>
      </c>
      <c r="M165" s="84"/>
      <c r="N165" s="84"/>
      <c r="O165" s="20">
        <v>146</v>
      </c>
      <c r="P165" s="20">
        <v>1156</v>
      </c>
      <c r="Q165" s="20">
        <v>1</v>
      </c>
    </row>
    <row r="166" spans="3:17" ht="21" customHeight="1" x14ac:dyDescent="0.25">
      <c r="C166" s="84" t="s">
        <v>151</v>
      </c>
      <c r="D166" s="84"/>
      <c r="E166" s="84"/>
      <c r="F166" s="84"/>
      <c r="G166" s="20">
        <v>0</v>
      </c>
      <c r="H166" s="20">
        <v>0</v>
      </c>
      <c r="I166" s="20">
        <v>0</v>
      </c>
      <c r="L166" s="84" t="s">
        <v>152</v>
      </c>
      <c r="M166" s="84"/>
      <c r="N166" s="84"/>
      <c r="O166" s="20">
        <v>62</v>
      </c>
      <c r="P166" s="20">
        <v>285</v>
      </c>
      <c r="Q166" s="20">
        <v>2</v>
      </c>
    </row>
    <row r="167" spans="3:17" ht="21" customHeight="1" x14ac:dyDescent="0.25">
      <c r="C167" s="84" t="s">
        <v>153</v>
      </c>
      <c r="D167" s="84"/>
      <c r="E167" s="84"/>
      <c r="F167" s="84"/>
      <c r="G167" s="20">
        <v>0</v>
      </c>
      <c r="H167" s="20">
        <v>0</v>
      </c>
      <c r="I167" s="20">
        <v>0</v>
      </c>
      <c r="L167" s="84" t="s">
        <v>154</v>
      </c>
      <c r="M167" s="84"/>
      <c r="N167" s="84"/>
      <c r="O167" s="20">
        <v>155</v>
      </c>
      <c r="P167" s="20">
        <v>457</v>
      </c>
      <c r="Q167" s="20">
        <v>0</v>
      </c>
    </row>
    <row r="168" spans="3:17" ht="21" customHeight="1" x14ac:dyDescent="0.25">
      <c r="C168" s="84" t="s">
        <v>155</v>
      </c>
      <c r="D168" s="84"/>
      <c r="E168" s="84"/>
      <c r="F168" s="84"/>
      <c r="G168" s="20">
        <v>0</v>
      </c>
      <c r="H168" s="20">
        <v>1</v>
      </c>
      <c r="I168" s="20">
        <v>0</v>
      </c>
      <c r="L168" s="84" t="s">
        <v>156</v>
      </c>
      <c r="M168" s="84"/>
      <c r="N168" s="84"/>
      <c r="O168" s="20">
        <v>165</v>
      </c>
      <c r="P168" s="20">
        <v>226</v>
      </c>
      <c r="Q168" s="20">
        <v>2</v>
      </c>
    </row>
    <row r="169" spans="3:17" ht="21" customHeight="1" x14ac:dyDescent="0.25">
      <c r="C169" s="84" t="s">
        <v>157</v>
      </c>
      <c r="D169" s="84"/>
      <c r="E169" s="84"/>
      <c r="F169" s="84"/>
      <c r="G169" s="20">
        <v>0</v>
      </c>
      <c r="H169" s="20">
        <v>14</v>
      </c>
      <c r="I169" s="20">
        <v>0</v>
      </c>
      <c r="L169" s="84" t="s">
        <v>158</v>
      </c>
      <c r="M169" s="84"/>
      <c r="N169" s="84"/>
      <c r="O169" s="20">
        <v>259</v>
      </c>
      <c r="P169" s="20">
        <v>375</v>
      </c>
      <c r="Q169" s="20">
        <v>0</v>
      </c>
    </row>
    <row r="170" spans="3:17" ht="21" customHeight="1" x14ac:dyDescent="0.25">
      <c r="C170" s="84" t="s">
        <v>159</v>
      </c>
      <c r="D170" s="84"/>
      <c r="E170" s="84"/>
      <c r="F170" s="84"/>
      <c r="G170" s="20">
        <v>0</v>
      </c>
      <c r="H170" s="20">
        <v>0</v>
      </c>
      <c r="I170" s="20">
        <v>0</v>
      </c>
      <c r="L170" s="84" t="s">
        <v>160</v>
      </c>
      <c r="M170" s="84"/>
      <c r="N170" s="84"/>
      <c r="O170" s="20">
        <v>0</v>
      </c>
      <c r="P170" s="20">
        <v>3</v>
      </c>
      <c r="Q170" s="20">
        <v>0</v>
      </c>
    </row>
    <row r="171" spans="3:17" ht="21" customHeight="1" thickBot="1" x14ac:dyDescent="0.3">
      <c r="C171" s="84" t="s">
        <v>161</v>
      </c>
      <c r="D171" s="84"/>
      <c r="E171" s="84"/>
      <c r="F171" s="84"/>
      <c r="G171" s="20">
        <v>0</v>
      </c>
      <c r="H171" s="20">
        <v>0</v>
      </c>
      <c r="I171" s="20">
        <v>0</v>
      </c>
      <c r="L171" s="84" t="s">
        <v>162</v>
      </c>
      <c r="M171" s="84"/>
      <c r="N171" s="84"/>
      <c r="O171" s="20">
        <v>7</v>
      </c>
      <c r="P171" s="20">
        <v>11</v>
      </c>
      <c r="Q171" s="20">
        <v>0</v>
      </c>
    </row>
    <row r="172" spans="3:17" ht="21" customHeight="1" x14ac:dyDescent="0.25">
      <c r="C172" s="84" t="s">
        <v>163</v>
      </c>
      <c r="D172" s="84"/>
      <c r="E172" s="84"/>
      <c r="F172" s="84"/>
      <c r="G172" s="20">
        <v>0</v>
      </c>
      <c r="H172" s="20">
        <v>0</v>
      </c>
      <c r="I172" s="20">
        <v>0</v>
      </c>
      <c r="L172" s="32" t="s">
        <v>3</v>
      </c>
      <c r="M172" s="32"/>
      <c r="N172" s="32"/>
      <c r="O172" s="23">
        <f>SUM(O160:O171)</f>
        <v>822</v>
      </c>
      <c r="P172" s="23">
        <f t="shared" ref="P172:Q172" si="12">SUM(P160:P171)</f>
        <v>3497</v>
      </c>
      <c r="Q172" s="23">
        <f t="shared" si="12"/>
        <v>5</v>
      </c>
    </row>
    <row r="173" spans="3:17" ht="21" customHeight="1" x14ac:dyDescent="0.25">
      <c r="C173" s="84" t="s">
        <v>164</v>
      </c>
      <c r="D173" s="84"/>
      <c r="E173" s="84"/>
      <c r="F173" s="84"/>
      <c r="G173" s="20">
        <v>0</v>
      </c>
      <c r="H173" s="20">
        <v>0</v>
      </c>
      <c r="I173" s="20">
        <v>0</v>
      </c>
    </row>
    <row r="174" spans="3:17" ht="21" customHeight="1" thickBot="1" x14ac:dyDescent="0.3">
      <c r="C174" s="84" t="s">
        <v>165</v>
      </c>
      <c r="D174" s="84"/>
      <c r="E174" s="84"/>
      <c r="F174" s="84"/>
      <c r="G174" s="20">
        <v>0</v>
      </c>
      <c r="H174" s="20">
        <v>5</v>
      </c>
      <c r="I174" s="20">
        <v>0</v>
      </c>
    </row>
    <row r="175" spans="3:17" ht="21" customHeight="1" x14ac:dyDescent="0.25">
      <c r="C175" s="32" t="s">
        <v>3</v>
      </c>
      <c r="D175" s="32"/>
      <c r="E175" s="32"/>
      <c r="F175" s="32"/>
      <c r="G175" s="23">
        <f>SUM(G160:G174)</f>
        <v>822</v>
      </c>
      <c r="H175" s="23">
        <f t="shared" ref="H175:I175" si="13">SUM(H160:H174)</f>
        <v>3497</v>
      </c>
      <c r="I175" s="23">
        <f t="shared" si="13"/>
        <v>5</v>
      </c>
    </row>
    <row r="176" spans="3:17" ht="21" customHeight="1" x14ac:dyDescent="0.25"/>
    <row r="177" spans="3:15" ht="21" customHeight="1" x14ac:dyDescent="0.25"/>
    <row r="178" spans="3:15" ht="21" customHeight="1" x14ac:dyDescent="0.25"/>
    <row r="179" spans="3:15" ht="21" customHeight="1" x14ac:dyDescent="0.25">
      <c r="C179" s="102"/>
      <c r="D179" s="102"/>
      <c r="I179" s="102"/>
    </row>
    <row r="180" spans="3:15" ht="21" customHeight="1" x14ac:dyDescent="0.25">
      <c r="C180" s="102"/>
      <c r="D180" s="102"/>
      <c r="I180" s="102"/>
    </row>
    <row r="181" spans="3:15" ht="21" customHeight="1" x14ac:dyDescent="0.25">
      <c r="C181" s="76" t="s">
        <v>166</v>
      </c>
      <c r="D181" s="76"/>
      <c r="E181" s="103" t="s">
        <v>108</v>
      </c>
      <c r="F181" s="104"/>
      <c r="G181" s="102"/>
      <c r="K181" s="76" t="s">
        <v>167</v>
      </c>
      <c r="L181" s="76"/>
      <c r="M181" s="76"/>
      <c r="N181" s="65" t="s">
        <v>108</v>
      </c>
      <c r="O181" s="66"/>
    </row>
    <row r="182" spans="3:15" ht="21" customHeight="1" x14ac:dyDescent="0.25">
      <c r="C182" s="76"/>
      <c r="D182" s="76"/>
      <c r="E182" s="68" t="s">
        <v>72</v>
      </c>
      <c r="F182" s="69" t="s">
        <v>75</v>
      </c>
      <c r="K182" s="76"/>
      <c r="L182" s="76"/>
      <c r="M182" s="76"/>
      <c r="N182" s="68" t="s">
        <v>72</v>
      </c>
      <c r="O182" s="69" t="s">
        <v>75</v>
      </c>
    </row>
    <row r="183" spans="3:15" ht="21" customHeight="1" x14ac:dyDescent="0.25">
      <c r="C183" s="47" t="s">
        <v>120</v>
      </c>
      <c r="D183" s="47"/>
      <c r="E183" s="20">
        <v>2006</v>
      </c>
      <c r="F183" s="20">
        <v>4</v>
      </c>
      <c r="K183" s="105" t="s">
        <v>168</v>
      </c>
      <c r="L183" s="105"/>
      <c r="M183" s="105"/>
      <c r="N183" s="20">
        <v>8</v>
      </c>
      <c r="O183" s="20">
        <v>0</v>
      </c>
    </row>
    <row r="184" spans="3:15" ht="21" customHeight="1" thickBot="1" x14ac:dyDescent="0.3">
      <c r="C184" s="47" t="s">
        <v>122</v>
      </c>
      <c r="D184" s="47"/>
      <c r="E184" s="20">
        <v>1491</v>
      </c>
      <c r="F184" s="20">
        <v>1</v>
      </c>
      <c r="K184" s="105" t="s">
        <v>169</v>
      </c>
      <c r="L184" s="105"/>
      <c r="M184" s="105"/>
      <c r="N184" s="20">
        <v>3</v>
      </c>
      <c r="O184" s="20">
        <v>0</v>
      </c>
    </row>
    <row r="185" spans="3:15" ht="21" customHeight="1" thickBot="1" x14ac:dyDescent="0.3">
      <c r="C185" s="32" t="s">
        <v>3</v>
      </c>
      <c r="D185" s="32"/>
      <c r="E185" s="23">
        <f>SUM(E183:E184)</f>
        <v>3497</v>
      </c>
      <c r="F185" s="23">
        <f>SUM(F183:F184)</f>
        <v>5</v>
      </c>
      <c r="K185" s="105" t="s">
        <v>170</v>
      </c>
      <c r="L185" s="105"/>
      <c r="M185" s="105"/>
      <c r="N185" s="20">
        <v>1995</v>
      </c>
      <c r="O185" s="20">
        <v>4</v>
      </c>
    </row>
    <row r="186" spans="3:15" ht="21" customHeight="1" x14ac:dyDescent="0.25">
      <c r="K186" s="32" t="s">
        <v>3</v>
      </c>
      <c r="L186" s="32"/>
      <c r="M186" s="32"/>
      <c r="N186" s="23">
        <f>SUM(N183:N185)</f>
        <v>2006</v>
      </c>
      <c r="O186" s="23">
        <f>SUM(O183:O185)</f>
        <v>4</v>
      </c>
    </row>
    <row r="187" spans="3:15" ht="21" customHeight="1" x14ac:dyDescent="0.25"/>
    <row r="188" spans="3:15" ht="21" customHeight="1" x14ac:dyDescent="0.25"/>
    <row r="189" spans="3:15" ht="21" customHeight="1" x14ac:dyDescent="0.25">
      <c r="C189" s="106"/>
      <c r="D189" s="106"/>
      <c r="E189" s="106"/>
      <c r="F189" s="106"/>
    </row>
    <row r="190" spans="3:15" ht="21" customHeight="1" x14ac:dyDescent="0.25">
      <c r="C190" s="107" t="s">
        <v>171</v>
      </c>
      <c r="D190" s="107"/>
      <c r="E190" s="108" t="s">
        <v>172</v>
      </c>
      <c r="F190" s="108" t="s">
        <v>173</v>
      </c>
      <c r="G190" s="108" t="s">
        <v>174</v>
      </c>
      <c r="H190" s="108" t="s">
        <v>175</v>
      </c>
      <c r="I190" s="108" t="s">
        <v>37</v>
      </c>
    </row>
    <row r="191" spans="3:15" ht="21" customHeight="1" x14ac:dyDescent="0.25">
      <c r="C191" s="76"/>
      <c r="D191" s="76"/>
      <c r="E191" s="109"/>
      <c r="F191" s="109"/>
      <c r="G191" s="109"/>
      <c r="H191" s="109"/>
      <c r="I191" s="109"/>
    </row>
    <row r="192" spans="3:15" ht="21" customHeight="1" x14ac:dyDescent="0.25">
      <c r="C192" s="47" t="s">
        <v>168</v>
      </c>
      <c r="D192" s="47"/>
      <c r="E192" s="20">
        <v>3</v>
      </c>
      <c r="F192" s="20">
        <v>3</v>
      </c>
      <c r="G192" s="20">
        <v>1</v>
      </c>
      <c r="H192" s="20">
        <v>0</v>
      </c>
      <c r="I192" s="20">
        <v>1</v>
      </c>
    </row>
    <row r="193" spans="3:19" ht="21" customHeight="1" x14ac:dyDescent="0.25">
      <c r="C193" s="47" t="s">
        <v>169</v>
      </c>
      <c r="D193" s="47"/>
      <c r="E193" s="20">
        <v>0</v>
      </c>
      <c r="F193" s="20">
        <v>1</v>
      </c>
      <c r="G193" s="20">
        <v>1</v>
      </c>
      <c r="H193" s="20">
        <v>0</v>
      </c>
      <c r="I193" s="20">
        <v>2</v>
      </c>
    </row>
    <row r="194" spans="3:19" ht="21" customHeight="1" thickBot="1" x14ac:dyDescent="0.3">
      <c r="C194" s="47" t="s">
        <v>170</v>
      </c>
      <c r="D194" s="47"/>
      <c r="E194" s="20">
        <v>658</v>
      </c>
      <c r="F194" s="20">
        <v>1698</v>
      </c>
      <c r="G194" s="20">
        <v>547</v>
      </c>
      <c r="H194" s="20">
        <v>50</v>
      </c>
      <c r="I194" s="20">
        <v>22</v>
      </c>
    </row>
    <row r="195" spans="3:19" ht="21" customHeight="1" x14ac:dyDescent="0.25">
      <c r="C195" s="32" t="s">
        <v>3</v>
      </c>
      <c r="D195" s="32"/>
      <c r="E195" s="23">
        <f t="shared" ref="E195:I195" si="14">SUM(E192:E194)</f>
        <v>661</v>
      </c>
      <c r="F195" s="23">
        <f t="shared" si="14"/>
        <v>1702</v>
      </c>
      <c r="G195" s="23">
        <f t="shared" si="14"/>
        <v>549</v>
      </c>
      <c r="H195" s="23">
        <f t="shared" si="14"/>
        <v>50</v>
      </c>
      <c r="I195" s="23">
        <f t="shared" si="14"/>
        <v>25</v>
      </c>
    </row>
    <row r="196" spans="3:19" ht="21" customHeight="1" x14ac:dyDescent="0.25">
      <c r="C196" s="110" t="s">
        <v>176</v>
      </c>
      <c r="D196" s="110"/>
    </row>
    <row r="197" spans="3:19" ht="21" customHeight="1" x14ac:dyDescent="0.25"/>
    <row r="198" spans="3:19" ht="21" customHeight="1" x14ac:dyDescent="0.25"/>
    <row r="199" spans="3:19" ht="21" customHeight="1" x14ac:dyDescent="0.25"/>
    <row r="200" spans="3:19" ht="21" customHeight="1" x14ac:dyDescent="0.25"/>
    <row r="201" spans="3:19" ht="21" customHeight="1" x14ac:dyDescent="0.25">
      <c r="C201" s="62" t="s">
        <v>177</v>
      </c>
      <c r="D201" s="62"/>
      <c r="E201" s="62"/>
      <c r="F201" s="103" t="s">
        <v>108</v>
      </c>
      <c r="G201" s="104"/>
    </row>
    <row r="202" spans="3:19" ht="21" customHeight="1" x14ac:dyDescent="0.25">
      <c r="C202" s="62"/>
      <c r="D202" s="62"/>
      <c r="E202" s="62"/>
      <c r="F202" s="68" t="s">
        <v>72</v>
      </c>
      <c r="G202" s="69" t="s">
        <v>75</v>
      </c>
    </row>
    <row r="203" spans="3:19" ht="21" customHeight="1" x14ac:dyDescent="0.25">
      <c r="C203" s="105" t="s">
        <v>178</v>
      </c>
      <c r="D203" s="105"/>
      <c r="E203" s="105"/>
      <c r="F203" s="20">
        <v>1376</v>
      </c>
      <c r="G203" s="20">
        <v>0</v>
      </c>
      <c r="S203" s="111"/>
    </row>
    <row r="204" spans="3:19" ht="21" customHeight="1" thickBot="1" x14ac:dyDescent="0.3">
      <c r="C204" s="105" t="s">
        <v>179</v>
      </c>
      <c r="D204" s="105"/>
      <c r="E204" s="105"/>
      <c r="F204" s="20">
        <v>2121</v>
      </c>
      <c r="G204" s="20">
        <v>5</v>
      </c>
      <c r="S204" s="111"/>
    </row>
    <row r="205" spans="3:19" ht="21" customHeight="1" x14ac:dyDescent="0.25">
      <c r="C205" s="32" t="s">
        <v>3</v>
      </c>
      <c r="D205" s="32"/>
      <c r="E205" s="32"/>
      <c r="F205" s="23">
        <f>SUM(F203:F204)</f>
        <v>3497</v>
      </c>
      <c r="G205" s="23">
        <f>SUM(G203:G204)</f>
        <v>5</v>
      </c>
      <c r="S205" s="111"/>
    </row>
    <row r="206" spans="3:19" ht="21" customHeight="1" x14ac:dyDescent="0.25">
      <c r="C206" s="42"/>
      <c r="D206" s="42"/>
      <c r="E206" s="42"/>
      <c r="F206" s="42"/>
      <c r="G206" s="43"/>
      <c r="H206" s="44"/>
      <c r="M206" s="42"/>
    </row>
    <row r="207" spans="3:19" ht="21" customHeight="1" x14ac:dyDescent="0.25"/>
    <row r="208" spans="3:19" ht="21" customHeight="1" x14ac:dyDescent="0.25"/>
    <row r="209" spans="3:18" ht="21" customHeight="1" x14ac:dyDescent="0.25">
      <c r="C209" s="62" t="s">
        <v>180</v>
      </c>
      <c r="D209" s="62"/>
      <c r="E209" s="62"/>
      <c r="F209" s="65" t="s">
        <v>108</v>
      </c>
      <c r="G209" s="66"/>
    </row>
    <row r="210" spans="3:18" ht="21" customHeight="1" x14ac:dyDescent="0.25">
      <c r="C210" s="62"/>
      <c r="D210" s="62"/>
      <c r="E210" s="62"/>
      <c r="F210" s="68" t="s">
        <v>72</v>
      </c>
      <c r="G210" s="69" t="s">
        <v>75</v>
      </c>
    </row>
    <row r="211" spans="3:18" ht="21" customHeight="1" x14ac:dyDescent="0.25">
      <c r="C211" s="105" t="s">
        <v>181</v>
      </c>
      <c r="D211" s="105"/>
      <c r="E211" s="105"/>
      <c r="F211" s="20">
        <v>766</v>
      </c>
      <c r="G211" s="20">
        <v>4</v>
      </c>
      <c r="N211" s="112"/>
      <c r="O211" s="112"/>
      <c r="P211" s="112"/>
      <c r="Q211" s="100"/>
      <c r="R211" s="100"/>
    </row>
    <row r="212" spans="3:18" ht="21" customHeight="1" thickBot="1" x14ac:dyDescent="0.3">
      <c r="C212" s="105" t="s">
        <v>182</v>
      </c>
      <c r="D212" s="105"/>
      <c r="E212" s="105"/>
      <c r="F212" s="20">
        <v>2731</v>
      </c>
      <c r="G212" s="20">
        <v>1</v>
      </c>
      <c r="N212" s="112"/>
      <c r="O212" s="112"/>
      <c r="P212" s="112"/>
      <c r="Q212" s="100"/>
      <c r="R212" s="100"/>
    </row>
    <row r="213" spans="3:18" ht="21" customHeight="1" x14ac:dyDescent="0.25">
      <c r="C213" s="32" t="s">
        <v>3</v>
      </c>
      <c r="D213" s="32"/>
      <c r="E213" s="32"/>
      <c r="F213" s="23">
        <f>SUM(F211:F212)</f>
        <v>3497</v>
      </c>
      <c r="G213" s="23">
        <f>SUM(G211:G212)</f>
        <v>5</v>
      </c>
      <c r="N213" s="112"/>
      <c r="O213" s="112"/>
      <c r="P213" s="112"/>
      <c r="Q213" s="100"/>
      <c r="R213" s="100"/>
    </row>
    <row r="214" spans="3:18" ht="21" customHeight="1" x14ac:dyDescent="0.25">
      <c r="N214" s="112"/>
      <c r="O214" s="112"/>
      <c r="P214" s="112"/>
      <c r="Q214" s="100"/>
      <c r="R214" s="100"/>
    </row>
    <row r="215" spans="3:18" ht="21" customHeight="1" x14ac:dyDescent="0.25">
      <c r="N215" s="112"/>
      <c r="O215" s="112"/>
      <c r="P215" s="112"/>
      <c r="Q215" s="100"/>
      <c r="R215" s="100"/>
    </row>
    <row r="216" spans="3:18" ht="21" customHeight="1" x14ac:dyDescent="0.25">
      <c r="N216" s="112"/>
      <c r="O216" s="112"/>
      <c r="P216" s="112"/>
      <c r="Q216" s="100"/>
      <c r="R216" s="100"/>
    </row>
    <row r="217" spans="3:18" ht="21" customHeight="1" x14ac:dyDescent="0.25">
      <c r="C217" s="62" t="s">
        <v>183</v>
      </c>
      <c r="D217" s="62"/>
      <c r="E217" s="62"/>
      <c r="F217" s="65" t="s">
        <v>108</v>
      </c>
      <c r="G217" s="66"/>
      <c r="N217" s="112"/>
      <c r="O217" s="112"/>
      <c r="P217" s="112"/>
      <c r="Q217" s="100"/>
      <c r="R217" s="100"/>
    </row>
    <row r="218" spans="3:18" ht="21" customHeight="1" x14ac:dyDescent="0.25">
      <c r="C218" s="62"/>
      <c r="D218" s="62"/>
      <c r="E218" s="62"/>
      <c r="F218" s="68" t="s">
        <v>72</v>
      </c>
      <c r="G218" s="69" t="s">
        <v>75</v>
      </c>
      <c r="N218" s="112"/>
      <c r="O218" s="112"/>
      <c r="P218" s="112"/>
      <c r="Q218" s="100"/>
      <c r="R218" s="100"/>
    </row>
    <row r="219" spans="3:18" ht="21" customHeight="1" x14ac:dyDescent="0.25">
      <c r="C219" s="105" t="s">
        <v>172</v>
      </c>
      <c r="D219" s="105"/>
      <c r="E219" s="105"/>
      <c r="F219" s="20">
        <v>16</v>
      </c>
      <c r="G219" s="20">
        <v>0</v>
      </c>
      <c r="N219" s="112"/>
      <c r="O219" s="112"/>
      <c r="P219" s="112"/>
      <c r="Q219" s="100"/>
      <c r="R219" s="100"/>
    </row>
    <row r="220" spans="3:18" ht="21" customHeight="1" x14ac:dyDescent="0.25">
      <c r="C220" s="105" t="s">
        <v>184</v>
      </c>
      <c r="D220" s="105"/>
      <c r="E220" s="105"/>
      <c r="F220" s="20">
        <v>1839</v>
      </c>
      <c r="G220" s="20">
        <v>2</v>
      </c>
      <c r="N220" s="112"/>
      <c r="O220" s="112"/>
      <c r="P220" s="112"/>
      <c r="Q220" s="100"/>
      <c r="R220" s="100"/>
    </row>
    <row r="221" spans="3:18" ht="21" customHeight="1" x14ac:dyDescent="0.25">
      <c r="C221" s="105" t="s">
        <v>185</v>
      </c>
      <c r="D221" s="105"/>
      <c r="E221" s="105"/>
      <c r="F221" s="20">
        <v>184</v>
      </c>
      <c r="G221" s="20">
        <v>0</v>
      </c>
      <c r="N221" s="112"/>
      <c r="O221" s="112"/>
      <c r="P221" s="112"/>
      <c r="Q221" s="100"/>
      <c r="R221" s="100"/>
    </row>
    <row r="222" spans="3:18" ht="21" customHeight="1" x14ac:dyDescent="0.25">
      <c r="C222" s="105" t="s">
        <v>186</v>
      </c>
      <c r="D222" s="105"/>
      <c r="E222" s="105"/>
      <c r="F222" s="20">
        <v>98</v>
      </c>
      <c r="G222" s="20">
        <v>3</v>
      </c>
      <c r="N222" s="112"/>
      <c r="O222" s="112"/>
      <c r="P222" s="112"/>
      <c r="Q222" s="100"/>
      <c r="R222" s="100"/>
    </row>
    <row r="223" spans="3:18" ht="21" customHeight="1" x14ac:dyDescent="0.25">
      <c r="C223" s="105" t="s">
        <v>187</v>
      </c>
      <c r="D223" s="105"/>
      <c r="E223" s="105"/>
      <c r="F223" s="20">
        <v>3</v>
      </c>
      <c r="G223" s="20">
        <v>0</v>
      </c>
      <c r="N223" s="112"/>
      <c r="O223" s="112"/>
      <c r="P223" s="112"/>
      <c r="Q223" s="100"/>
      <c r="R223" s="100"/>
    </row>
    <row r="224" spans="3:18" ht="21" customHeight="1" x14ac:dyDescent="0.25">
      <c r="C224" s="105" t="s">
        <v>188</v>
      </c>
      <c r="D224" s="105"/>
      <c r="E224" s="105"/>
      <c r="F224" s="20">
        <v>1244</v>
      </c>
      <c r="G224" s="20">
        <v>0</v>
      </c>
      <c r="N224" s="112"/>
      <c r="O224" s="112"/>
      <c r="P224" s="112"/>
      <c r="Q224" s="100"/>
      <c r="R224" s="100"/>
    </row>
    <row r="225" spans="3:18" ht="21" customHeight="1" x14ac:dyDescent="0.25">
      <c r="C225" s="105" t="s">
        <v>189</v>
      </c>
      <c r="D225" s="105"/>
      <c r="E225" s="105"/>
      <c r="F225" s="20">
        <v>113</v>
      </c>
      <c r="G225" s="20">
        <v>0</v>
      </c>
      <c r="N225" s="112"/>
      <c r="O225" s="112"/>
      <c r="P225" s="112"/>
      <c r="Q225" s="100"/>
      <c r="R225" s="100"/>
    </row>
    <row r="226" spans="3:18" ht="8.25" customHeight="1" x14ac:dyDescent="0.25">
      <c r="N226" s="112"/>
      <c r="O226" s="112"/>
      <c r="P226" s="112"/>
      <c r="Q226" s="100"/>
      <c r="R226" s="100"/>
    </row>
    <row r="227" spans="3:18" ht="21" customHeight="1" x14ac:dyDescent="0.25"/>
    <row r="228" spans="3:18" ht="21" customHeight="1" x14ac:dyDescent="0.25"/>
    <row r="229" spans="3:18" ht="21" customHeight="1" x14ac:dyDescent="0.25">
      <c r="N229" s="102"/>
    </row>
    <row r="230" spans="3:18" ht="21" customHeight="1" x14ac:dyDescent="0.25"/>
    <row r="231" spans="3:18" ht="21" customHeight="1" x14ac:dyDescent="0.25">
      <c r="C231" s="27" t="s">
        <v>190</v>
      </c>
      <c r="D231" s="27"/>
      <c r="E231" s="15" t="s">
        <v>3</v>
      </c>
      <c r="F231" s="28" t="s">
        <v>4</v>
      </c>
      <c r="H231" s="27" t="s">
        <v>191</v>
      </c>
      <c r="I231" s="27"/>
      <c r="J231" s="27"/>
      <c r="K231" s="15" t="s">
        <v>3</v>
      </c>
      <c r="L231" s="28" t="s">
        <v>4</v>
      </c>
      <c r="N231" s="113" t="s">
        <v>192</v>
      </c>
      <c r="O231" s="113"/>
      <c r="P231" s="113"/>
      <c r="Q231" s="15" t="s">
        <v>3</v>
      </c>
      <c r="R231" s="28" t="s">
        <v>4</v>
      </c>
    </row>
    <row r="232" spans="3:18" ht="21" customHeight="1" x14ac:dyDescent="0.25">
      <c r="C232" s="47" t="s">
        <v>120</v>
      </c>
      <c r="D232" s="47"/>
      <c r="E232" s="20">
        <v>501</v>
      </c>
      <c r="F232" s="21">
        <f>E232/$E$234</f>
        <v>0.14326565627680871</v>
      </c>
      <c r="H232" s="47" t="s">
        <v>193</v>
      </c>
      <c r="I232" s="47"/>
      <c r="J232" s="47"/>
      <c r="K232" s="20">
        <v>654</v>
      </c>
      <c r="L232" s="21">
        <f>K232/$K$235</f>
        <v>0.18701744352301974</v>
      </c>
      <c r="N232" s="72" t="s">
        <v>194</v>
      </c>
      <c r="O232" s="72"/>
      <c r="P232" s="72"/>
      <c r="Q232" s="20">
        <v>594</v>
      </c>
      <c r="R232" s="21">
        <f>Q232/Q$237</f>
        <v>0.16985987989705462</v>
      </c>
    </row>
    <row r="233" spans="3:18" ht="21" customHeight="1" thickBot="1" x14ac:dyDescent="0.3">
      <c r="C233" s="47" t="s">
        <v>122</v>
      </c>
      <c r="D233" s="47"/>
      <c r="E233" s="20">
        <v>2996</v>
      </c>
      <c r="F233" s="21">
        <f>E233/$E$234</f>
        <v>0.85673434372319135</v>
      </c>
      <c r="H233" s="47" t="s">
        <v>195</v>
      </c>
      <c r="I233" s="47"/>
      <c r="J233" s="47"/>
      <c r="K233" s="20">
        <v>2282</v>
      </c>
      <c r="L233" s="21">
        <f t="shared" ref="L233:L234" si="15">K233/$K$235</f>
        <v>0.65255933657420651</v>
      </c>
      <c r="N233" s="72" t="s">
        <v>196</v>
      </c>
      <c r="O233" s="72"/>
      <c r="P233" s="72"/>
      <c r="Q233" s="20">
        <v>1467</v>
      </c>
      <c r="R233" s="21">
        <f t="shared" ref="R233:R236" si="16">Q233/Q$237</f>
        <v>0.41950243065484699</v>
      </c>
    </row>
    <row r="234" spans="3:18" ht="21" customHeight="1" thickBot="1" x14ac:dyDescent="0.3">
      <c r="C234" s="32" t="s">
        <v>3</v>
      </c>
      <c r="D234" s="32"/>
      <c r="E234" s="23">
        <f>SUM(E232:E233)</f>
        <v>3497</v>
      </c>
      <c r="F234" s="24">
        <f>SUM(F232:F233)</f>
        <v>1</v>
      </c>
      <c r="H234" s="47" t="s">
        <v>197</v>
      </c>
      <c r="I234" s="47"/>
      <c r="J234" s="47"/>
      <c r="K234" s="20">
        <v>561</v>
      </c>
      <c r="L234" s="21">
        <f t="shared" si="15"/>
        <v>0.16042321990277381</v>
      </c>
      <c r="N234" s="72" t="s">
        <v>198</v>
      </c>
      <c r="O234" s="72"/>
      <c r="P234" s="72"/>
      <c r="Q234" s="20">
        <v>1093</v>
      </c>
      <c r="R234" s="21">
        <f t="shared" si="16"/>
        <v>0.31255361738633114</v>
      </c>
    </row>
    <row r="235" spans="3:18" ht="21" customHeight="1" x14ac:dyDescent="0.25">
      <c r="H235" s="32" t="s">
        <v>3</v>
      </c>
      <c r="I235" s="32"/>
      <c r="J235" s="32"/>
      <c r="K235" s="23">
        <f>SUM(K232:K234)</f>
        <v>3497</v>
      </c>
      <c r="L235" s="24">
        <f>SUM(L232:L234)</f>
        <v>1</v>
      </c>
      <c r="N235" s="72" t="s">
        <v>199</v>
      </c>
      <c r="O235" s="72"/>
      <c r="P235" s="72"/>
      <c r="Q235" s="20">
        <v>232</v>
      </c>
      <c r="R235" s="21">
        <f t="shared" si="16"/>
        <v>6.6342579353731765E-2</v>
      </c>
    </row>
    <row r="236" spans="3:18" ht="21" customHeight="1" thickBot="1" x14ac:dyDescent="0.3">
      <c r="N236" s="72" t="s">
        <v>200</v>
      </c>
      <c r="O236" s="72"/>
      <c r="P236" s="72"/>
      <c r="Q236" s="20">
        <v>111</v>
      </c>
      <c r="R236" s="21">
        <f t="shared" si="16"/>
        <v>3.174149270803546E-2</v>
      </c>
    </row>
    <row r="237" spans="3:18" ht="21" customHeight="1" x14ac:dyDescent="0.25">
      <c r="E237" s="114"/>
      <c r="N237" s="32" t="s">
        <v>3</v>
      </c>
      <c r="O237" s="32"/>
      <c r="P237" s="32"/>
      <c r="Q237" s="23">
        <f>SUM(Q232:Q236)</f>
        <v>3497</v>
      </c>
      <c r="R237" s="24">
        <f>SUM(R232:R236)</f>
        <v>1</v>
      </c>
    </row>
    <row r="238" spans="3:18" ht="21" customHeight="1" x14ac:dyDescent="0.25">
      <c r="C238" s="115"/>
      <c r="D238" s="115"/>
      <c r="E238" s="115"/>
      <c r="F238" s="115"/>
    </row>
    <row r="239" spans="3:18" ht="30.75" customHeight="1" x14ac:dyDescent="0.25">
      <c r="C239" s="116" t="s">
        <v>201</v>
      </c>
      <c r="D239" s="116"/>
      <c r="E239" s="15" t="s">
        <v>3</v>
      </c>
      <c r="F239" s="28" t="s">
        <v>4</v>
      </c>
      <c r="G239" s="115"/>
    </row>
    <row r="240" spans="3:18" ht="21" customHeight="1" x14ac:dyDescent="0.25">
      <c r="C240" s="47" t="s">
        <v>120</v>
      </c>
      <c r="D240" s="47"/>
      <c r="E240" s="20">
        <v>545</v>
      </c>
      <c r="F240" s="21">
        <f>E240/$E$242</f>
        <v>0.18190921228304405</v>
      </c>
    </row>
    <row r="241" spans="3:17" ht="21" customHeight="1" thickBot="1" x14ac:dyDescent="0.3">
      <c r="C241" s="47" t="s">
        <v>122</v>
      </c>
      <c r="D241" s="47"/>
      <c r="E241" s="20">
        <v>2451</v>
      </c>
      <c r="F241" s="21">
        <f>E241/$E$242</f>
        <v>0.81809078771695598</v>
      </c>
    </row>
    <row r="242" spans="3:17" ht="21" customHeight="1" x14ac:dyDescent="0.25">
      <c r="C242" s="32" t="s">
        <v>3</v>
      </c>
      <c r="D242" s="32"/>
      <c r="E242" s="23">
        <f>SUM(E240:E241)</f>
        <v>2996</v>
      </c>
      <c r="F242" s="24">
        <f>SUM(F240:F241)</f>
        <v>1</v>
      </c>
    </row>
    <row r="243" spans="3:17" ht="21" customHeight="1" x14ac:dyDescent="0.25">
      <c r="C243" s="117" t="s">
        <v>202</v>
      </c>
    </row>
    <row r="244" spans="3:17" ht="18.75" customHeight="1" x14ac:dyDescent="0.25"/>
    <row r="245" spans="3:17" ht="15" customHeight="1" x14ac:dyDescent="0.25"/>
    <row r="247" spans="3:17" ht="21" customHeight="1" x14ac:dyDescent="0.25">
      <c r="H247" s="13"/>
      <c r="I247" s="13"/>
      <c r="J247" s="13"/>
      <c r="K247" s="13"/>
    </row>
    <row r="248" spans="3:17" ht="21" customHeight="1" x14ac:dyDescent="0.25">
      <c r="H248" s="13"/>
      <c r="I248" s="13"/>
      <c r="J248" s="13"/>
      <c r="K248" s="13"/>
    </row>
    <row r="249" spans="3:17" ht="21" customHeight="1" x14ac:dyDescent="0.25">
      <c r="C249" s="27" t="s">
        <v>203</v>
      </c>
      <c r="D249" s="118"/>
      <c r="E249" s="118"/>
      <c r="F249" s="15" t="s">
        <v>3</v>
      </c>
      <c r="G249" s="28" t="s">
        <v>4</v>
      </c>
      <c r="H249" s="13"/>
      <c r="I249" s="13"/>
      <c r="J249" s="13"/>
      <c r="K249" s="13"/>
      <c r="M249" s="27" t="s">
        <v>204</v>
      </c>
      <c r="N249" s="27"/>
      <c r="O249" s="27"/>
      <c r="P249" s="15" t="s">
        <v>3</v>
      </c>
      <c r="Q249" s="28" t="s">
        <v>4</v>
      </c>
    </row>
    <row r="250" spans="3:17" ht="21" customHeight="1" x14ac:dyDescent="0.25">
      <c r="C250" s="105" t="s">
        <v>120</v>
      </c>
      <c r="D250" s="105"/>
      <c r="E250" s="105"/>
      <c r="F250" s="20">
        <v>5</v>
      </c>
      <c r="G250" s="21">
        <f>F250/$F$252</f>
        <v>1</v>
      </c>
      <c r="H250" s="13"/>
      <c r="I250" s="13"/>
      <c r="J250" s="13"/>
      <c r="K250" s="13"/>
      <c r="M250" s="47" t="s">
        <v>205</v>
      </c>
      <c r="N250" s="47"/>
      <c r="O250" s="47"/>
      <c r="P250" s="20">
        <v>2</v>
      </c>
      <c r="Q250" s="21">
        <f>P250/$P$254</f>
        <v>0.4</v>
      </c>
    </row>
    <row r="251" spans="3:17" ht="21" customHeight="1" thickBot="1" x14ac:dyDescent="0.3">
      <c r="C251" s="105" t="s">
        <v>122</v>
      </c>
      <c r="D251" s="105"/>
      <c r="E251" s="105"/>
      <c r="F251" s="20">
        <v>0</v>
      </c>
      <c r="G251" s="21">
        <f>F251/$F$252</f>
        <v>0</v>
      </c>
      <c r="H251" s="13"/>
      <c r="I251" s="13"/>
      <c r="J251" s="13"/>
      <c r="K251" s="13"/>
      <c r="M251" s="47" t="s">
        <v>206</v>
      </c>
      <c r="N251" s="47"/>
      <c r="O251" s="47"/>
      <c r="P251" s="20">
        <v>2</v>
      </c>
      <c r="Q251" s="21">
        <f t="shared" ref="Q251:Q253" si="17">P251/$P$254</f>
        <v>0.4</v>
      </c>
    </row>
    <row r="252" spans="3:17" ht="21" customHeight="1" x14ac:dyDescent="0.25">
      <c r="C252" s="32" t="s">
        <v>3</v>
      </c>
      <c r="D252" s="32"/>
      <c r="E252" s="32"/>
      <c r="F252" s="23">
        <f>SUM(F250:F251)</f>
        <v>5</v>
      </c>
      <c r="G252" s="24">
        <f>SUM(G250:G251)</f>
        <v>1</v>
      </c>
      <c r="H252" s="13"/>
      <c r="I252" s="13"/>
      <c r="J252" s="13"/>
      <c r="K252" s="13"/>
      <c r="M252" s="47" t="s">
        <v>207</v>
      </c>
      <c r="N252" s="47"/>
      <c r="O252" s="47"/>
      <c r="P252" s="20">
        <v>1</v>
      </c>
      <c r="Q252" s="21">
        <f t="shared" si="17"/>
        <v>0.2</v>
      </c>
    </row>
    <row r="253" spans="3:17" ht="21" customHeight="1" thickBot="1" x14ac:dyDescent="0.3">
      <c r="M253" s="47" t="s">
        <v>208</v>
      </c>
      <c r="N253" s="47"/>
      <c r="O253" s="47"/>
      <c r="P253" s="20">
        <v>0</v>
      </c>
      <c r="Q253" s="21">
        <f t="shared" si="17"/>
        <v>0</v>
      </c>
    </row>
    <row r="254" spans="3:17" ht="21" customHeight="1" x14ac:dyDescent="0.25">
      <c r="C254" s="102"/>
      <c r="M254" s="32" t="s">
        <v>3</v>
      </c>
      <c r="N254" s="32"/>
      <c r="O254" s="32"/>
      <c r="P254" s="23">
        <f>SUM(P250:P253)</f>
        <v>5</v>
      </c>
      <c r="Q254" s="24">
        <f>SUM(Q250:Q253)</f>
        <v>1</v>
      </c>
    </row>
    <row r="255" spans="3:17" ht="21" customHeight="1" x14ac:dyDescent="0.25"/>
    <row r="256" spans="3:17" ht="21" customHeight="1" x14ac:dyDescent="0.25">
      <c r="C256" s="27" t="s">
        <v>209</v>
      </c>
      <c r="D256" s="27"/>
      <c r="E256" s="15" t="s">
        <v>3</v>
      </c>
      <c r="F256" s="28" t="s">
        <v>4</v>
      </c>
    </row>
    <row r="257" spans="3:18" ht="21" customHeight="1" x14ac:dyDescent="0.25">
      <c r="C257" s="119" t="s">
        <v>210</v>
      </c>
      <c r="D257" s="120" t="s">
        <v>211</v>
      </c>
      <c r="E257" s="20">
        <v>1</v>
      </c>
      <c r="F257" s="21">
        <f>E257/$E$260</f>
        <v>0.2</v>
      </c>
    </row>
    <row r="258" spans="3:18" ht="21" customHeight="1" x14ac:dyDescent="0.25">
      <c r="C258" s="121"/>
      <c r="D258" s="122" t="s">
        <v>212</v>
      </c>
      <c r="E258" s="20">
        <v>4</v>
      </c>
      <c r="F258" s="21">
        <f t="shared" ref="F258:F259" si="18">E258/$E$260</f>
        <v>0.8</v>
      </c>
      <c r="H258" s="102"/>
      <c r="M258" s="102"/>
    </row>
    <row r="259" spans="3:18" ht="21" customHeight="1" thickBot="1" x14ac:dyDescent="0.3">
      <c r="C259" s="121"/>
      <c r="D259" s="123" t="s">
        <v>213</v>
      </c>
      <c r="E259" s="20">
        <v>0</v>
      </c>
      <c r="F259" s="21">
        <f t="shared" si="18"/>
        <v>0</v>
      </c>
      <c r="H259" s="27" t="s">
        <v>214</v>
      </c>
      <c r="I259" s="27"/>
      <c r="J259" s="15" t="s">
        <v>3</v>
      </c>
      <c r="K259" s="28" t="s">
        <v>4</v>
      </c>
      <c r="M259" s="27" t="s">
        <v>215</v>
      </c>
      <c r="N259" s="27"/>
      <c r="O259" s="27"/>
      <c r="P259" s="27"/>
      <c r="Q259" s="15" t="s">
        <v>3</v>
      </c>
      <c r="R259" s="28" t="s">
        <v>4</v>
      </c>
    </row>
    <row r="260" spans="3:18" ht="21" customHeight="1" x14ac:dyDescent="0.25">
      <c r="C260" s="124"/>
      <c r="D260" s="22" t="s">
        <v>3</v>
      </c>
      <c r="E260" s="23">
        <f>SUM(E257:E259)</f>
        <v>5</v>
      </c>
      <c r="F260" s="24">
        <f>SUM(F257:F259)</f>
        <v>1</v>
      </c>
      <c r="H260" s="125" t="s">
        <v>216</v>
      </c>
      <c r="I260" s="120" t="s">
        <v>211</v>
      </c>
      <c r="J260" s="20">
        <v>2</v>
      </c>
      <c r="K260" s="21">
        <f>J260/$J$264</f>
        <v>0.4</v>
      </c>
      <c r="M260" s="47" t="s">
        <v>217</v>
      </c>
      <c r="N260" s="47"/>
      <c r="O260" s="47"/>
      <c r="P260" s="47"/>
      <c r="Q260" s="20">
        <v>2</v>
      </c>
      <c r="R260" s="21">
        <f>Q260/$Q$263</f>
        <v>0.4</v>
      </c>
    </row>
    <row r="261" spans="3:18" ht="21" customHeight="1" x14ac:dyDescent="0.25">
      <c r="C261" s="119" t="s">
        <v>218</v>
      </c>
      <c r="D261" s="120" t="s">
        <v>211</v>
      </c>
      <c r="E261" s="20">
        <v>5</v>
      </c>
      <c r="F261" s="21">
        <f>E261/$E$264</f>
        <v>1</v>
      </c>
      <c r="H261" s="126"/>
      <c r="I261" s="122" t="s">
        <v>219</v>
      </c>
      <c r="J261" s="20">
        <v>2</v>
      </c>
      <c r="K261" s="21">
        <f t="shared" ref="K261:K263" si="19">J261/$J$264</f>
        <v>0.4</v>
      </c>
      <c r="M261" s="47" t="s">
        <v>220</v>
      </c>
      <c r="N261" s="47"/>
      <c r="O261" s="47"/>
      <c r="P261" s="47"/>
      <c r="Q261" s="20">
        <v>3</v>
      </c>
      <c r="R261" s="21">
        <f t="shared" ref="R261:R262" si="20">Q261/$Q$263</f>
        <v>0.6</v>
      </c>
    </row>
    <row r="262" spans="3:18" ht="21" customHeight="1" thickBot="1" x14ac:dyDescent="0.3">
      <c r="C262" s="121"/>
      <c r="D262" s="122" t="s">
        <v>212</v>
      </c>
      <c r="E262" s="20">
        <v>0</v>
      </c>
      <c r="F262" s="21">
        <f t="shared" ref="F262:F263" si="21">E262/$E$264</f>
        <v>0</v>
      </c>
      <c r="H262" s="126"/>
      <c r="I262" s="120" t="s">
        <v>221</v>
      </c>
      <c r="J262" s="20">
        <v>1</v>
      </c>
      <c r="K262" s="21">
        <f t="shared" si="19"/>
        <v>0.2</v>
      </c>
      <c r="M262" s="47" t="s">
        <v>222</v>
      </c>
      <c r="N262" s="47"/>
      <c r="O262" s="47"/>
      <c r="P262" s="47"/>
      <c r="Q262" s="20">
        <v>0</v>
      </c>
      <c r="R262" s="21">
        <f t="shared" si="20"/>
        <v>0</v>
      </c>
    </row>
    <row r="263" spans="3:18" ht="21" customHeight="1" thickBot="1" x14ac:dyDescent="0.3">
      <c r="C263" s="121"/>
      <c r="D263" s="123" t="s">
        <v>213</v>
      </c>
      <c r="E263" s="20">
        <v>0</v>
      </c>
      <c r="F263" s="21">
        <f t="shared" si="21"/>
        <v>0</v>
      </c>
      <c r="H263" s="126"/>
      <c r="I263" s="120" t="s">
        <v>213</v>
      </c>
      <c r="J263" s="20">
        <v>0</v>
      </c>
      <c r="K263" s="21">
        <f t="shared" si="19"/>
        <v>0</v>
      </c>
      <c r="M263" s="32" t="s">
        <v>3</v>
      </c>
      <c r="N263" s="32"/>
      <c r="O263" s="32"/>
      <c r="P263" s="32"/>
      <c r="Q263" s="23">
        <f>SUM(Q260:Q262)</f>
        <v>5</v>
      </c>
      <c r="R263" s="24">
        <f>SUM(R260:R262)</f>
        <v>1</v>
      </c>
    </row>
    <row r="264" spans="3:18" ht="21" customHeight="1" x14ac:dyDescent="0.25">
      <c r="C264" s="124"/>
      <c r="D264" s="22" t="s">
        <v>3</v>
      </c>
      <c r="E264" s="23">
        <f>SUM(E261:E263)</f>
        <v>5</v>
      </c>
      <c r="F264" s="24">
        <f>SUM(F261:F263)</f>
        <v>1</v>
      </c>
      <c r="H264" s="126"/>
      <c r="I264" s="22" t="s">
        <v>3</v>
      </c>
      <c r="J264" s="23">
        <f>SUM(J260:J263)</f>
        <v>5</v>
      </c>
      <c r="K264" s="24">
        <f>SUM(K260:K263)</f>
        <v>1</v>
      </c>
    </row>
    <row r="265" spans="3:18" ht="21" customHeight="1" x14ac:dyDescent="0.25">
      <c r="C265" s="119" t="s">
        <v>223</v>
      </c>
      <c r="D265" s="120" t="s">
        <v>211</v>
      </c>
      <c r="E265" s="20">
        <v>5</v>
      </c>
      <c r="F265" s="21">
        <f>E265/$E$268</f>
        <v>1</v>
      </c>
      <c r="H265" s="125" t="s">
        <v>224</v>
      </c>
      <c r="I265" s="120" t="s">
        <v>211</v>
      </c>
      <c r="J265" s="20">
        <v>2</v>
      </c>
      <c r="K265" s="21">
        <f>J265/$J$269</f>
        <v>0.4</v>
      </c>
    </row>
    <row r="266" spans="3:18" ht="21" customHeight="1" x14ac:dyDescent="0.25">
      <c r="C266" s="121"/>
      <c r="D266" s="122" t="s">
        <v>212</v>
      </c>
      <c r="E266" s="20">
        <v>0</v>
      </c>
      <c r="F266" s="21">
        <f t="shared" ref="F266:F267" si="22">E266/$E$268</f>
        <v>0</v>
      </c>
      <c r="H266" s="126"/>
      <c r="I266" s="122" t="s">
        <v>219</v>
      </c>
      <c r="J266" s="20">
        <v>2</v>
      </c>
      <c r="K266" s="21">
        <f t="shared" ref="K266:K268" si="23">J266/$J$269</f>
        <v>0.4</v>
      </c>
    </row>
    <row r="267" spans="3:18" ht="21" customHeight="1" thickBot="1" x14ac:dyDescent="0.3">
      <c r="C267" s="121"/>
      <c r="D267" s="123" t="s">
        <v>213</v>
      </c>
      <c r="E267" s="20">
        <v>0</v>
      </c>
      <c r="F267" s="21">
        <f t="shared" si="22"/>
        <v>0</v>
      </c>
      <c r="H267" s="126"/>
      <c r="I267" s="120" t="s">
        <v>221</v>
      </c>
      <c r="J267" s="20">
        <v>1</v>
      </c>
      <c r="K267" s="21">
        <f t="shared" si="23"/>
        <v>0.2</v>
      </c>
    </row>
    <row r="268" spans="3:18" ht="21" customHeight="1" thickBot="1" x14ac:dyDescent="0.3">
      <c r="C268" s="124"/>
      <c r="D268" s="22" t="s">
        <v>3</v>
      </c>
      <c r="E268" s="23">
        <f>SUM(E265:E267)</f>
        <v>5</v>
      </c>
      <c r="F268" s="24">
        <f>SUM(F265:F267)</f>
        <v>1</v>
      </c>
      <c r="H268" s="126"/>
      <c r="I268" s="120" t="s">
        <v>213</v>
      </c>
      <c r="J268" s="20">
        <v>0</v>
      </c>
      <c r="K268" s="21">
        <f t="shared" si="23"/>
        <v>0</v>
      </c>
    </row>
    <row r="269" spans="3:18" ht="21" customHeight="1" x14ac:dyDescent="0.25">
      <c r="C269" s="119" t="s">
        <v>225</v>
      </c>
      <c r="D269" s="120" t="s">
        <v>211</v>
      </c>
      <c r="E269" s="20">
        <v>2</v>
      </c>
      <c r="F269" s="21">
        <f>E269/$E$272</f>
        <v>0.4</v>
      </c>
      <c r="H269" s="126"/>
      <c r="I269" s="22" t="s">
        <v>3</v>
      </c>
      <c r="J269" s="23">
        <f>SUM(J265:J268)</f>
        <v>5</v>
      </c>
      <c r="K269" s="24">
        <f>SUM(K265:K268)</f>
        <v>1</v>
      </c>
    </row>
    <row r="270" spans="3:18" ht="21" customHeight="1" x14ac:dyDescent="0.25">
      <c r="C270" s="121"/>
      <c r="D270" s="122" t="s">
        <v>212</v>
      </c>
      <c r="E270" s="20">
        <v>3</v>
      </c>
      <c r="F270" s="21">
        <f t="shared" ref="F270:F271" si="24">E270/$E$272</f>
        <v>0.6</v>
      </c>
      <c r="H270" s="125" t="s">
        <v>226</v>
      </c>
      <c r="I270" s="120" t="s">
        <v>211</v>
      </c>
      <c r="J270" s="20">
        <v>2</v>
      </c>
      <c r="K270" s="21">
        <f>J270/$J$274</f>
        <v>0.4</v>
      </c>
    </row>
    <row r="271" spans="3:18" ht="21" customHeight="1" thickBot="1" x14ac:dyDescent="0.3">
      <c r="C271" s="121"/>
      <c r="D271" s="123" t="s">
        <v>213</v>
      </c>
      <c r="E271" s="20">
        <v>0</v>
      </c>
      <c r="F271" s="21">
        <f t="shared" si="24"/>
        <v>0</v>
      </c>
      <c r="H271" s="126"/>
      <c r="I271" s="122" t="s">
        <v>219</v>
      </c>
      <c r="J271" s="20">
        <v>2</v>
      </c>
      <c r="K271" s="21">
        <f t="shared" ref="K271:K273" si="25">J271/$J$274</f>
        <v>0.4</v>
      </c>
    </row>
    <row r="272" spans="3:18" ht="21" customHeight="1" x14ac:dyDescent="0.25">
      <c r="C272" s="124"/>
      <c r="D272" s="22" t="s">
        <v>3</v>
      </c>
      <c r="E272" s="23">
        <f>SUM(E269:E271)</f>
        <v>5</v>
      </c>
      <c r="F272" s="24">
        <f>SUM(F269:F271)</f>
        <v>1</v>
      </c>
      <c r="H272" s="126"/>
      <c r="I272" s="120" t="s">
        <v>221</v>
      </c>
      <c r="J272" s="20">
        <v>1</v>
      </c>
      <c r="K272" s="21">
        <f t="shared" si="25"/>
        <v>0.2</v>
      </c>
    </row>
    <row r="273" spans="3:11" ht="21" customHeight="1" thickBot="1" x14ac:dyDescent="0.3">
      <c r="C273" s="119" t="s">
        <v>227</v>
      </c>
      <c r="D273" s="120" t="s">
        <v>211</v>
      </c>
      <c r="E273" s="20">
        <v>5</v>
      </c>
      <c r="F273" s="21">
        <f>E273/$E$276</f>
        <v>1</v>
      </c>
      <c r="H273" s="126"/>
      <c r="I273" s="120" t="s">
        <v>213</v>
      </c>
      <c r="J273" s="20">
        <v>0</v>
      </c>
      <c r="K273" s="21">
        <f t="shared" si="25"/>
        <v>0</v>
      </c>
    </row>
    <row r="274" spans="3:11" ht="21" customHeight="1" x14ac:dyDescent="0.25">
      <c r="C274" s="121"/>
      <c r="D274" s="122" t="s">
        <v>212</v>
      </c>
      <c r="E274" s="20">
        <v>0</v>
      </c>
      <c r="F274" s="21">
        <f t="shared" ref="F274:F275" si="26">E274/$E$276</f>
        <v>0</v>
      </c>
      <c r="H274" s="126"/>
      <c r="I274" s="22" t="s">
        <v>3</v>
      </c>
      <c r="J274" s="23">
        <f>SUM(J270:J273)</f>
        <v>5</v>
      </c>
      <c r="K274" s="24">
        <f>SUM(K270:K273)</f>
        <v>1</v>
      </c>
    </row>
    <row r="275" spans="3:11" ht="21" customHeight="1" thickBot="1" x14ac:dyDescent="0.3">
      <c r="C275" s="121"/>
      <c r="D275" s="123" t="s">
        <v>213</v>
      </c>
      <c r="E275" s="20">
        <v>0</v>
      </c>
      <c r="F275" s="21">
        <f t="shared" si="26"/>
        <v>0</v>
      </c>
      <c r="H275" s="125" t="s">
        <v>228</v>
      </c>
      <c r="I275" s="120" t="s">
        <v>211</v>
      </c>
      <c r="J275" s="20">
        <v>2</v>
      </c>
      <c r="K275" s="21">
        <f>J275/$J$279</f>
        <v>0.4</v>
      </c>
    </row>
    <row r="276" spans="3:11" ht="21" customHeight="1" x14ac:dyDescent="0.25">
      <c r="C276" s="124"/>
      <c r="D276" s="22" t="s">
        <v>3</v>
      </c>
      <c r="E276" s="23">
        <f>SUM(E273:E275)</f>
        <v>5</v>
      </c>
      <c r="F276" s="24">
        <f>SUM(F273:F275)</f>
        <v>1</v>
      </c>
      <c r="H276" s="126"/>
      <c r="I276" s="122" t="s">
        <v>219</v>
      </c>
      <c r="J276" s="20">
        <v>2</v>
      </c>
      <c r="K276" s="21">
        <f t="shared" ref="K276:K278" si="27">J276/$J$279</f>
        <v>0.4</v>
      </c>
    </row>
    <row r="277" spans="3:11" ht="21" customHeight="1" x14ac:dyDescent="0.25">
      <c r="C277" s="119" t="s">
        <v>229</v>
      </c>
      <c r="D277" s="120" t="s">
        <v>211</v>
      </c>
      <c r="E277" s="20">
        <v>2</v>
      </c>
      <c r="F277" s="21">
        <f>E277/$E$280</f>
        <v>0.4</v>
      </c>
      <c r="H277" s="126"/>
      <c r="I277" s="120" t="s">
        <v>221</v>
      </c>
      <c r="J277" s="20">
        <v>1</v>
      </c>
      <c r="K277" s="21">
        <f t="shared" si="27"/>
        <v>0.2</v>
      </c>
    </row>
    <row r="278" spans="3:11" ht="21" customHeight="1" thickBot="1" x14ac:dyDescent="0.3">
      <c r="C278" s="121"/>
      <c r="D278" s="122" t="s">
        <v>212</v>
      </c>
      <c r="E278" s="20">
        <v>3</v>
      </c>
      <c r="F278" s="21">
        <f t="shared" ref="F278:F279" si="28">E278/$E$280</f>
        <v>0.6</v>
      </c>
      <c r="H278" s="126"/>
      <c r="I278" s="120" t="s">
        <v>213</v>
      </c>
      <c r="J278" s="20">
        <v>0</v>
      </c>
      <c r="K278" s="21">
        <f t="shared" si="27"/>
        <v>0</v>
      </c>
    </row>
    <row r="279" spans="3:11" ht="21" customHeight="1" thickBot="1" x14ac:dyDescent="0.3">
      <c r="C279" s="121"/>
      <c r="D279" s="123" t="s">
        <v>213</v>
      </c>
      <c r="E279" s="20">
        <v>0</v>
      </c>
      <c r="F279" s="21">
        <f t="shared" si="28"/>
        <v>0</v>
      </c>
      <c r="H279" s="126"/>
      <c r="I279" s="22" t="s">
        <v>3</v>
      </c>
      <c r="J279" s="23">
        <f>SUM(J275:J278)</f>
        <v>5</v>
      </c>
      <c r="K279" s="24">
        <f>SUM(K275:K278)</f>
        <v>1</v>
      </c>
    </row>
    <row r="280" spans="3:11" ht="21" customHeight="1" x14ac:dyDescent="0.25">
      <c r="C280" s="124"/>
      <c r="D280" s="22" t="s">
        <v>3</v>
      </c>
      <c r="E280" s="23">
        <f>SUM(E277:E279)</f>
        <v>5</v>
      </c>
      <c r="F280" s="24">
        <f>SUM(F277:F279)</f>
        <v>1</v>
      </c>
    </row>
    <row r="281" spans="3:11" ht="21" customHeight="1" x14ac:dyDescent="0.25"/>
    <row r="282" spans="3:11" ht="21" customHeight="1" x14ac:dyDescent="0.25"/>
    <row r="283" spans="3:11" ht="21" customHeight="1" x14ac:dyDescent="0.25"/>
    <row r="284" spans="3:11" ht="21" customHeight="1" x14ac:dyDescent="0.25"/>
    <row r="285" spans="3:11" ht="21" customHeight="1" x14ac:dyDescent="0.25">
      <c r="I285" s="102"/>
    </row>
    <row r="286" spans="3:11" ht="21" customHeight="1" x14ac:dyDescent="0.25">
      <c r="C286" s="27" t="s">
        <v>191</v>
      </c>
      <c r="D286" s="27"/>
      <c r="E286" s="27"/>
      <c r="F286" s="27"/>
      <c r="G286" s="15" t="s">
        <v>3</v>
      </c>
      <c r="H286" s="28" t="s">
        <v>4</v>
      </c>
    </row>
    <row r="287" spans="3:11" ht="21" customHeight="1" x14ac:dyDescent="0.25">
      <c r="C287" s="47" t="s">
        <v>193</v>
      </c>
      <c r="D287" s="47"/>
      <c r="E287" s="47"/>
      <c r="F287" s="47"/>
      <c r="G287" s="20">
        <v>939</v>
      </c>
      <c r="H287" s="21">
        <f>G287/$G$290</f>
        <v>0.94657258064516125</v>
      </c>
    </row>
    <row r="288" spans="3:11" ht="21" customHeight="1" x14ac:dyDescent="0.25">
      <c r="C288" s="47" t="s">
        <v>195</v>
      </c>
      <c r="D288" s="47"/>
      <c r="E288" s="47"/>
      <c r="F288" s="47"/>
      <c r="G288" s="20">
        <v>44</v>
      </c>
      <c r="H288" s="21">
        <f t="shared" ref="H288:H289" si="29">G288/$G$290</f>
        <v>4.4354838709677422E-2</v>
      </c>
    </row>
    <row r="289" spans="3:9" ht="21" customHeight="1" thickBot="1" x14ac:dyDescent="0.3">
      <c r="C289" s="47" t="s">
        <v>197</v>
      </c>
      <c r="D289" s="47"/>
      <c r="E289" s="47"/>
      <c r="F289" s="47"/>
      <c r="G289" s="20">
        <v>9</v>
      </c>
      <c r="H289" s="21">
        <f t="shared" si="29"/>
        <v>9.0725806451612909E-3</v>
      </c>
    </row>
    <row r="290" spans="3:9" ht="21" customHeight="1" x14ac:dyDescent="0.25">
      <c r="C290" s="32" t="s">
        <v>3</v>
      </c>
      <c r="D290" s="32"/>
      <c r="E290" s="32"/>
      <c r="F290" s="32"/>
      <c r="G290" s="23">
        <f>SUM(G287:G289)</f>
        <v>992</v>
      </c>
      <c r="H290" s="24">
        <f>SUM(H287:H289)</f>
        <v>0.99999999999999989</v>
      </c>
    </row>
    <row r="291" spans="3:9" ht="21" customHeight="1" x14ac:dyDescent="0.25"/>
    <row r="292" spans="3:9" ht="21" customHeight="1" x14ac:dyDescent="0.25"/>
    <row r="293" spans="3:9" ht="21" customHeight="1" x14ac:dyDescent="0.25"/>
    <row r="294" spans="3:9" ht="21" customHeight="1" x14ac:dyDescent="0.25">
      <c r="C294" s="27" t="s">
        <v>192</v>
      </c>
      <c r="D294" s="27"/>
      <c r="E294" s="27"/>
      <c r="F294" s="27"/>
      <c r="G294" s="15" t="s">
        <v>3</v>
      </c>
      <c r="H294" s="28" t="s">
        <v>4</v>
      </c>
    </row>
    <row r="295" spans="3:9" ht="21" customHeight="1" x14ac:dyDescent="0.25">
      <c r="C295" s="72" t="s">
        <v>194</v>
      </c>
      <c r="D295" s="47"/>
      <c r="E295" s="47"/>
      <c r="F295" s="47"/>
      <c r="G295" s="20">
        <v>871</v>
      </c>
      <c r="H295" s="21">
        <f>G295/$G$300</f>
        <v>0.87802419354838712</v>
      </c>
    </row>
    <row r="296" spans="3:9" ht="21" customHeight="1" x14ac:dyDescent="0.25">
      <c r="C296" s="72" t="s">
        <v>196</v>
      </c>
      <c r="D296" s="47"/>
      <c r="E296" s="47"/>
      <c r="F296" s="47"/>
      <c r="G296" s="20">
        <v>110</v>
      </c>
      <c r="H296" s="21">
        <f t="shared" ref="H296:H299" si="30">G296/$G$300</f>
        <v>0.11088709677419355</v>
      </c>
    </row>
    <row r="297" spans="3:9" ht="21" customHeight="1" x14ac:dyDescent="0.25">
      <c r="C297" s="72" t="s">
        <v>198</v>
      </c>
      <c r="D297" s="47"/>
      <c r="E297" s="47"/>
      <c r="F297" s="47"/>
      <c r="G297" s="20">
        <v>11</v>
      </c>
      <c r="H297" s="21">
        <f t="shared" si="30"/>
        <v>1.1088709677419355E-2</v>
      </c>
    </row>
    <row r="298" spans="3:9" ht="21" customHeight="1" x14ac:dyDescent="0.25">
      <c r="C298" s="72" t="s">
        <v>199</v>
      </c>
      <c r="D298" s="47"/>
      <c r="E298" s="47"/>
      <c r="F298" s="47"/>
      <c r="G298" s="20">
        <v>0</v>
      </c>
      <c r="H298" s="21">
        <f t="shared" si="30"/>
        <v>0</v>
      </c>
    </row>
    <row r="299" spans="3:9" ht="21" customHeight="1" thickBot="1" x14ac:dyDescent="0.3">
      <c r="C299" s="72" t="s">
        <v>200</v>
      </c>
      <c r="D299" s="47"/>
      <c r="E299" s="47"/>
      <c r="F299" s="47"/>
      <c r="G299" s="20">
        <v>0</v>
      </c>
      <c r="H299" s="21">
        <f t="shared" si="30"/>
        <v>0</v>
      </c>
    </row>
    <row r="300" spans="3:9" ht="21" customHeight="1" x14ac:dyDescent="0.25">
      <c r="C300" s="32" t="s">
        <v>3</v>
      </c>
      <c r="D300" s="32"/>
      <c r="E300" s="32"/>
      <c r="F300" s="32"/>
      <c r="G300" s="23">
        <f>SUM(G295:G299)</f>
        <v>992</v>
      </c>
      <c r="H300" s="24">
        <f>SUM(H295:H299)</f>
        <v>1</v>
      </c>
    </row>
    <row r="301" spans="3:9" ht="21" customHeight="1" x14ac:dyDescent="0.25"/>
    <row r="302" spans="3:9" ht="21" customHeight="1" x14ac:dyDescent="0.25"/>
    <row r="303" spans="3:9" ht="21" customHeight="1" x14ac:dyDescent="0.25"/>
    <row r="304" spans="3:9" ht="21" customHeight="1" x14ac:dyDescent="0.25">
      <c r="I304" s="102"/>
    </row>
    <row r="305" spans="3:17" ht="21" customHeight="1" x14ac:dyDescent="0.25">
      <c r="N305" s="102"/>
    </row>
    <row r="306" spans="3:17" ht="21" customHeight="1" x14ac:dyDescent="0.25">
      <c r="C306" s="27" t="s">
        <v>204</v>
      </c>
      <c r="D306" s="27"/>
      <c r="E306" s="27"/>
      <c r="F306" s="15" t="s">
        <v>3</v>
      </c>
      <c r="G306" s="28" t="s">
        <v>4</v>
      </c>
      <c r="I306" s="27" t="s">
        <v>209</v>
      </c>
      <c r="J306" s="27"/>
      <c r="K306" s="15" t="s">
        <v>3</v>
      </c>
      <c r="L306" s="28" t="s">
        <v>4</v>
      </c>
      <c r="N306" s="27" t="s">
        <v>214</v>
      </c>
      <c r="O306" s="27"/>
      <c r="P306" s="15" t="s">
        <v>3</v>
      </c>
      <c r="Q306" s="28" t="s">
        <v>4</v>
      </c>
    </row>
    <row r="307" spans="3:17" ht="21" customHeight="1" x14ac:dyDescent="0.25">
      <c r="C307" s="47" t="s">
        <v>205</v>
      </c>
      <c r="D307" s="47"/>
      <c r="E307" s="47"/>
      <c r="F307" s="20">
        <v>0</v>
      </c>
      <c r="G307" s="21">
        <f>F307/$F$311</f>
        <v>0</v>
      </c>
      <c r="I307" s="119" t="s">
        <v>210</v>
      </c>
      <c r="J307" s="120" t="s">
        <v>211</v>
      </c>
      <c r="K307" s="20">
        <v>0</v>
      </c>
      <c r="L307" s="21">
        <f>K307/K$310</f>
        <v>0</v>
      </c>
      <c r="N307" s="125" t="s">
        <v>216</v>
      </c>
      <c r="O307" s="120" t="s">
        <v>211</v>
      </c>
      <c r="P307" s="20">
        <v>0</v>
      </c>
      <c r="Q307" s="21">
        <f>P307/$P$311</f>
        <v>0</v>
      </c>
    </row>
    <row r="308" spans="3:17" ht="21" customHeight="1" x14ac:dyDescent="0.25">
      <c r="C308" s="47" t="s">
        <v>206</v>
      </c>
      <c r="D308" s="47"/>
      <c r="E308" s="47"/>
      <c r="F308" s="20">
        <v>0</v>
      </c>
      <c r="G308" s="21">
        <f t="shared" ref="G308:G310" si="31">F308/$F$311</f>
        <v>0</v>
      </c>
      <c r="I308" s="121"/>
      <c r="J308" s="122" t="s">
        <v>212</v>
      </c>
      <c r="K308" s="20">
        <v>0</v>
      </c>
      <c r="L308" s="21">
        <f t="shared" ref="L308:L309" si="32">K308/K$310</f>
        <v>0</v>
      </c>
      <c r="N308" s="126"/>
      <c r="O308" s="122" t="s">
        <v>219</v>
      </c>
      <c r="P308" s="20">
        <v>0</v>
      </c>
      <c r="Q308" s="21">
        <f t="shared" ref="Q308:Q310" si="33">P308/$P$311</f>
        <v>0</v>
      </c>
    </row>
    <row r="309" spans="3:17" ht="21" customHeight="1" thickBot="1" x14ac:dyDescent="0.3">
      <c r="C309" s="47" t="s">
        <v>207</v>
      </c>
      <c r="D309" s="47"/>
      <c r="E309" s="47"/>
      <c r="F309" s="20">
        <v>5</v>
      </c>
      <c r="G309" s="21">
        <f t="shared" si="31"/>
        <v>1</v>
      </c>
      <c r="I309" s="121"/>
      <c r="J309" s="123" t="s">
        <v>213</v>
      </c>
      <c r="K309" s="20">
        <v>5</v>
      </c>
      <c r="L309" s="21">
        <f t="shared" si="32"/>
        <v>1</v>
      </c>
      <c r="N309" s="126"/>
      <c r="O309" s="120" t="s">
        <v>221</v>
      </c>
      <c r="P309" s="20">
        <v>0</v>
      </c>
      <c r="Q309" s="21">
        <f t="shared" si="33"/>
        <v>0</v>
      </c>
    </row>
    <row r="310" spans="3:17" ht="21" customHeight="1" thickBot="1" x14ac:dyDescent="0.3">
      <c r="C310" s="47" t="s">
        <v>208</v>
      </c>
      <c r="D310" s="47"/>
      <c r="E310" s="47"/>
      <c r="F310" s="20">
        <v>0</v>
      </c>
      <c r="G310" s="21">
        <f t="shared" si="31"/>
        <v>0</v>
      </c>
      <c r="I310" s="124"/>
      <c r="J310" s="22" t="s">
        <v>3</v>
      </c>
      <c r="K310" s="23">
        <f>SUM(K307:K309)</f>
        <v>5</v>
      </c>
      <c r="L310" s="24">
        <f>SUM(L307:L309)</f>
        <v>1</v>
      </c>
      <c r="N310" s="126"/>
      <c r="O310" s="120" t="s">
        <v>213</v>
      </c>
      <c r="P310" s="20">
        <v>5</v>
      </c>
      <c r="Q310" s="21">
        <f t="shared" si="33"/>
        <v>1</v>
      </c>
    </row>
    <row r="311" spans="3:17" ht="21" customHeight="1" x14ac:dyDescent="0.25">
      <c r="C311" s="32" t="s">
        <v>3</v>
      </c>
      <c r="D311" s="32"/>
      <c r="E311" s="32"/>
      <c r="F311" s="23">
        <f>SUM(F307:F310)</f>
        <v>5</v>
      </c>
      <c r="G311" s="24">
        <f>SUM(G307:G310)</f>
        <v>1</v>
      </c>
      <c r="I311" s="119" t="s">
        <v>218</v>
      </c>
      <c r="J311" s="120" t="s">
        <v>211</v>
      </c>
      <c r="K311" s="20">
        <v>0</v>
      </c>
      <c r="L311" s="21">
        <f>K311/$K$314</f>
        <v>0</v>
      </c>
      <c r="N311" s="126"/>
      <c r="O311" s="22" t="s">
        <v>3</v>
      </c>
      <c r="P311" s="23">
        <f>SUM(P307:P310)</f>
        <v>5</v>
      </c>
      <c r="Q311" s="24">
        <f>SUM(Q307:Q310)</f>
        <v>1</v>
      </c>
    </row>
    <row r="312" spans="3:17" ht="21" customHeight="1" x14ac:dyDescent="0.25">
      <c r="I312" s="121"/>
      <c r="J312" s="122" t="s">
        <v>212</v>
      </c>
      <c r="K312" s="20">
        <v>5</v>
      </c>
      <c r="L312" s="21">
        <f t="shared" ref="L312:L313" si="34">K312/$K$314</f>
        <v>1</v>
      </c>
      <c r="N312" s="125" t="s">
        <v>224</v>
      </c>
      <c r="O312" s="120" t="s">
        <v>211</v>
      </c>
      <c r="P312" s="20">
        <v>0</v>
      </c>
      <c r="Q312" s="21">
        <f>P312/$P$316</f>
        <v>0</v>
      </c>
    </row>
    <row r="313" spans="3:17" ht="21" customHeight="1" thickBot="1" x14ac:dyDescent="0.3">
      <c r="I313" s="121"/>
      <c r="J313" s="123" t="s">
        <v>213</v>
      </c>
      <c r="K313" s="20">
        <v>0</v>
      </c>
      <c r="L313" s="21">
        <f t="shared" si="34"/>
        <v>0</v>
      </c>
      <c r="N313" s="126"/>
      <c r="O313" s="122" t="s">
        <v>219</v>
      </c>
      <c r="P313" s="20">
        <v>0</v>
      </c>
      <c r="Q313" s="21">
        <f t="shared" ref="Q313:Q315" si="35">P313/$P$316</f>
        <v>0</v>
      </c>
    </row>
    <row r="314" spans="3:17" ht="21" customHeight="1" x14ac:dyDescent="0.25">
      <c r="I314" s="124"/>
      <c r="J314" s="22" t="s">
        <v>3</v>
      </c>
      <c r="K314" s="23">
        <f>SUM(K311:K313)</f>
        <v>5</v>
      </c>
      <c r="L314" s="24">
        <f>SUM(L311:L313)</f>
        <v>1</v>
      </c>
      <c r="N314" s="126"/>
      <c r="O314" s="120" t="s">
        <v>221</v>
      </c>
      <c r="P314" s="20">
        <v>5</v>
      </c>
      <c r="Q314" s="21">
        <f t="shared" si="35"/>
        <v>1</v>
      </c>
    </row>
    <row r="315" spans="3:17" ht="21" customHeight="1" thickBot="1" x14ac:dyDescent="0.3">
      <c r="C315" s="102"/>
      <c r="I315" s="119" t="s">
        <v>223</v>
      </c>
      <c r="J315" s="120" t="s">
        <v>211</v>
      </c>
      <c r="K315" s="20">
        <v>0</v>
      </c>
      <c r="L315" s="21">
        <f>K315/$K$318</f>
        <v>0</v>
      </c>
      <c r="N315" s="126"/>
      <c r="O315" s="120" t="s">
        <v>213</v>
      </c>
      <c r="P315" s="20">
        <v>0</v>
      </c>
      <c r="Q315" s="21">
        <f t="shared" si="35"/>
        <v>0</v>
      </c>
    </row>
    <row r="316" spans="3:17" ht="21" customHeight="1" x14ac:dyDescent="0.25">
      <c r="C316" s="27" t="s">
        <v>215</v>
      </c>
      <c r="D316" s="27"/>
      <c r="E316" s="27"/>
      <c r="F316" s="15" t="s">
        <v>3</v>
      </c>
      <c r="G316" s="28" t="s">
        <v>4</v>
      </c>
      <c r="I316" s="121"/>
      <c r="J316" s="122" t="s">
        <v>212</v>
      </c>
      <c r="K316" s="20">
        <v>0</v>
      </c>
      <c r="L316" s="21">
        <f t="shared" ref="L316:L317" si="36">K316/$K$318</f>
        <v>0</v>
      </c>
      <c r="N316" s="126"/>
      <c r="O316" s="22" t="s">
        <v>3</v>
      </c>
      <c r="P316" s="23">
        <f>SUM(P312:P315)</f>
        <v>5</v>
      </c>
      <c r="Q316" s="24">
        <f>SUM(Q312:Q315)</f>
        <v>1</v>
      </c>
    </row>
    <row r="317" spans="3:17" ht="21" customHeight="1" thickBot="1" x14ac:dyDescent="0.3">
      <c r="C317" s="47" t="s">
        <v>217</v>
      </c>
      <c r="D317" s="47"/>
      <c r="E317" s="47"/>
      <c r="F317" s="20">
        <v>0</v>
      </c>
      <c r="G317" s="21">
        <f>F317/$F$320</f>
        <v>0</v>
      </c>
      <c r="I317" s="121"/>
      <c r="J317" s="123" t="s">
        <v>213</v>
      </c>
      <c r="K317" s="20">
        <v>5</v>
      </c>
      <c r="L317" s="21">
        <f t="shared" si="36"/>
        <v>1</v>
      </c>
      <c r="N317" s="125" t="s">
        <v>226</v>
      </c>
      <c r="O317" s="120" t="s">
        <v>211</v>
      </c>
      <c r="P317" s="20">
        <v>0</v>
      </c>
      <c r="Q317" s="21">
        <f>P317/$P$321</f>
        <v>0</v>
      </c>
    </row>
    <row r="318" spans="3:17" ht="21" customHeight="1" x14ac:dyDescent="0.25">
      <c r="C318" s="47" t="s">
        <v>220</v>
      </c>
      <c r="D318" s="47"/>
      <c r="E318" s="47"/>
      <c r="F318" s="20">
        <v>0</v>
      </c>
      <c r="G318" s="21">
        <f t="shared" ref="G318:G319" si="37">F318/$F$320</f>
        <v>0</v>
      </c>
      <c r="I318" s="124"/>
      <c r="J318" s="22" t="s">
        <v>3</v>
      </c>
      <c r="K318" s="23">
        <f>SUM(K315:K317)</f>
        <v>5</v>
      </c>
      <c r="L318" s="24">
        <f>SUM(L315:L317)</f>
        <v>1</v>
      </c>
      <c r="N318" s="126"/>
      <c r="O318" s="122" t="s">
        <v>219</v>
      </c>
      <c r="P318" s="20">
        <v>0</v>
      </c>
      <c r="Q318" s="21">
        <f t="shared" ref="Q318:Q320" si="38">P318/$P$321</f>
        <v>0</v>
      </c>
    </row>
    <row r="319" spans="3:17" ht="21" customHeight="1" thickBot="1" x14ac:dyDescent="0.3">
      <c r="C319" s="47" t="s">
        <v>222</v>
      </c>
      <c r="D319" s="47"/>
      <c r="E319" s="47"/>
      <c r="F319" s="20">
        <v>5</v>
      </c>
      <c r="G319" s="21">
        <f t="shared" si="37"/>
        <v>1</v>
      </c>
      <c r="I319" s="119" t="s">
        <v>225</v>
      </c>
      <c r="J319" s="120" t="s">
        <v>211</v>
      </c>
      <c r="K319" s="20">
        <v>0</v>
      </c>
      <c r="L319" s="21">
        <f>K319/$K$322</f>
        <v>0</v>
      </c>
      <c r="N319" s="126"/>
      <c r="O319" s="120" t="s">
        <v>221</v>
      </c>
      <c r="P319" s="20">
        <v>5</v>
      </c>
      <c r="Q319" s="21">
        <f t="shared" si="38"/>
        <v>1</v>
      </c>
    </row>
    <row r="320" spans="3:17" ht="21" customHeight="1" thickBot="1" x14ac:dyDescent="0.3">
      <c r="C320" s="32" t="s">
        <v>3</v>
      </c>
      <c r="D320" s="32"/>
      <c r="E320" s="32"/>
      <c r="F320" s="23">
        <f>SUM(F317:F319)</f>
        <v>5</v>
      </c>
      <c r="G320" s="24">
        <f>SUM(G317:G319)</f>
        <v>1</v>
      </c>
      <c r="I320" s="121"/>
      <c r="J320" s="122" t="s">
        <v>212</v>
      </c>
      <c r="K320" s="20">
        <v>5</v>
      </c>
      <c r="L320" s="21">
        <f t="shared" ref="L320:L321" si="39">K320/$K$322</f>
        <v>1</v>
      </c>
      <c r="N320" s="126"/>
      <c r="O320" s="120" t="s">
        <v>213</v>
      </c>
      <c r="P320" s="20">
        <v>0</v>
      </c>
      <c r="Q320" s="21">
        <f t="shared" si="38"/>
        <v>0</v>
      </c>
    </row>
    <row r="321" spans="1:17" ht="21" customHeight="1" thickBot="1" x14ac:dyDescent="0.3">
      <c r="I321" s="121"/>
      <c r="J321" s="123" t="s">
        <v>213</v>
      </c>
      <c r="K321" s="20">
        <v>0</v>
      </c>
      <c r="L321" s="21">
        <f t="shared" si="39"/>
        <v>0</v>
      </c>
      <c r="N321" s="126"/>
      <c r="O321" s="22" t="s">
        <v>3</v>
      </c>
      <c r="P321" s="23">
        <f>SUM(P317:P320)</f>
        <v>5</v>
      </c>
      <c r="Q321" s="24">
        <f>SUM(Q317:Q320)</f>
        <v>1</v>
      </c>
    </row>
    <row r="322" spans="1:17" ht="21" customHeight="1" x14ac:dyDescent="0.25">
      <c r="I322" s="124"/>
      <c r="J322" s="22" t="s">
        <v>3</v>
      </c>
      <c r="K322" s="23">
        <f>SUM(K319:K321)</f>
        <v>5</v>
      </c>
      <c r="L322" s="24">
        <f>SUM(L319:L321)</f>
        <v>1</v>
      </c>
      <c r="N322" s="125" t="s">
        <v>228</v>
      </c>
      <c r="O322" s="120" t="s">
        <v>211</v>
      </c>
      <c r="P322" s="20">
        <v>0</v>
      </c>
      <c r="Q322" s="21">
        <f>P322/$P$326</f>
        <v>0</v>
      </c>
    </row>
    <row r="323" spans="1:17" ht="21" customHeight="1" x14ac:dyDescent="0.25">
      <c r="I323" s="119" t="s">
        <v>227</v>
      </c>
      <c r="J323" s="120" t="s">
        <v>211</v>
      </c>
      <c r="K323" s="20">
        <v>0</v>
      </c>
      <c r="L323" s="21">
        <f>K323/$K$326</f>
        <v>0</v>
      </c>
      <c r="N323" s="126"/>
      <c r="O323" s="122" t="s">
        <v>219</v>
      </c>
      <c r="P323" s="20">
        <v>0</v>
      </c>
      <c r="Q323" s="21">
        <f t="shared" ref="Q323:Q325" si="40">P323/$P$326</f>
        <v>0</v>
      </c>
    </row>
    <row r="324" spans="1:17" ht="21" customHeight="1" x14ac:dyDescent="0.25">
      <c r="I324" s="121"/>
      <c r="J324" s="122" t="s">
        <v>212</v>
      </c>
      <c r="K324" s="20">
        <v>5</v>
      </c>
      <c r="L324" s="21">
        <f t="shared" ref="L324:L325" si="41">K324/$K$326</f>
        <v>1</v>
      </c>
      <c r="N324" s="126"/>
      <c r="O324" s="120" t="s">
        <v>221</v>
      </c>
      <c r="P324" s="20">
        <v>5</v>
      </c>
      <c r="Q324" s="21">
        <f t="shared" si="40"/>
        <v>1</v>
      </c>
    </row>
    <row r="325" spans="1:17" ht="21" customHeight="1" thickBot="1" x14ac:dyDescent="0.3">
      <c r="I325" s="121"/>
      <c r="J325" s="123" t="s">
        <v>213</v>
      </c>
      <c r="K325" s="20">
        <v>0</v>
      </c>
      <c r="L325" s="21">
        <f t="shared" si="41"/>
        <v>0</v>
      </c>
      <c r="N325" s="126"/>
      <c r="O325" s="120" t="s">
        <v>213</v>
      </c>
      <c r="P325" s="20">
        <v>0</v>
      </c>
      <c r="Q325" s="21">
        <f t="shared" si="40"/>
        <v>0</v>
      </c>
    </row>
    <row r="326" spans="1:17" ht="21" customHeight="1" x14ac:dyDescent="0.25">
      <c r="I326" s="124"/>
      <c r="J326" s="22" t="s">
        <v>3</v>
      </c>
      <c r="K326" s="23">
        <f>SUM(K323:K325)</f>
        <v>5</v>
      </c>
      <c r="L326" s="24">
        <f>SUM(L323:L325)</f>
        <v>1</v>
      </c>
      <c r="N326" s="126"/>
      <c r="O326" s="22" t="s">
        <v>3</v>
      </c>
      <c r="P326" s="23">
        <f>SUM(P322:P325)</f>
        <v>5</v>
      </c>
      <c r="Q326" s="24">
        <f>SUM(Q322:Q325)</f>
        <v>1</v>
      </c>
    </row>
    <row r="327" spans="1:17" ht="21" customHeight="1" x14ac:dyDescent="0.25">
      <c r="I327" s="119" t="s">
        <v>229</v>
      </c>
      <c r="J327" s="120" t="s">
        <v>211</v>
      </c>
      <c r="K327" s="20">
        <v>0</v>
      </c>
      <c r="L327" s="21">
        <f>K327/$K$330</f>
        <v>0</v>
      </c>
    </row>
    <row r="328" spans="1:17" ht="21" customHeight="1" x14ac:dyDescent="0.25">
      <c r="I328" s="121"/>
      <c r="J328" s="122" t="s">
        <v>212</v>
      </c>
      <c r="K328" s="20">
        <v>0</v>
      </c>
      <c r="L328" s="21">
        <f t="shared" ref="L328:L329" si="42">K328/$K$330</f>
        <v>0</v>
      </c>
    </row>
    <row r="329" spans="1:17" ht="21" customHeight="1" thickBot="1" x14ac:dyDescent="0.3">
      <c r="I329" s="121"/>
      <c r="J329" s="123" t="s">
        <v>213</v>
      </c>
      <c r="K329" s="20">
        <v>5</v>
      </c>
      <c r="L329" s="21">
        <f t="shared" si="42"/>
        <v>1</v>
      </c>
    </row>
    <row r="330" spans="1:17" ht="21" customHeight="1" x14ac:dyDescent="0.25">
      <c r="I330" s="121"/>
      <c r="J330" s="22" t="s">
        <v>3</v>
      </c>
      <c r="K330" s="23">
        <f>SUM(K327:K329)</f>
        <v>5</v>
      </c>
      <c r="L330" s="24">
        <f>SUM(L327:L329)</f>
        <v>1</v>
      </c>
    </row>
    <row r="331" spans="1:17" ht="21" customHeight="1" x14ac:dyDescent="0.25"/>
    <row r="332" spans="1:17" ht="15.75" x14ac:dyDescent="0.25">
      <c r="A332" s="127" t="s">
        <v>230</v>
      </c>
    </row>
    <row r="333" spans="1:17" x14ac:dyDescent="0.25">
      <c r="D333" s="128"/>
    </row>
  </sheetData>
  <autoFilter ref="P18:R18" xr:uid="{87C800FF-6410-4C11-BAF7-915ADD1F0013}">
    <sortState xmlns:xlrd2="http://schemas.microsoft.com/office/spreadsheetml/2017/richdata2" ref="P19:R26">
      <sortCondition descending="1" ref="P18"/>
    </sortState>
  </autoFilter>
  <mergeCells count="61">
    <mergeCell ref="I327:I330"/>
    <mergeCell ref="I307:I310"/>
    <mergeCell ref="N307:N311"/>
    <mergeCell ref="I311:I314"/>
    <mergeCell ref="N312:N316"/>
    <mergeCell ref="I315:I318"/>
    <mergeCell ref="N317:N321"/>
    <mergeCell ref="I319:I322"/>
    <mergeCell ref="N322:N326"/>
    <mergeCell ref="I323:I326"/>
    <mergeCell ref="C257:C260"/>
    <mergeCell ref="H260:H264"/>
    <mergeCell ref="C261:C264"/>
    <mergeCell ref="C265:C268"/>
    <mergeCell ref="H265:H269"/>
    <mergeCell ref="C269:C272"/>
    <mergeCell ref="H270:H274"/>
    <mergeCell ref="C273:C276"/>
    <mergeCell ref="H275:H279"/>
    <mergeCell ref="C277:C280"/>
    <mergeCell ref="I190:I191"/>
    <mergeCell ref="C201:E202"/>
    <mergeCell ref="F201:G201"/>
    <mergeCell ref="C209:E210"/>
    <mergeCell ref="F209:G209"/>
    <mergeCell ref="C217:E218"/>
    <mergeCell ref="F217:G217"/>
    <mergeCell ref="C181:D182"/>
    <mergeCell ref="E181:F181"/>
    <mergeCell ref="K181:M182"/>
    <mergeCell ref="N181:O181"/>
    <mergeCell ref="C189:F189"/>
    <mergeCell ref="C190:D191"/>
    <mergeCell ref="E190:E191"/>
    <mergeCell ref="F190:F191"/>
    <mergeCell ref="G190:G191"/>
    <mergeCell ref="H190:H191"/>
    <mergeCell ref="M123:S123"/>
    <mergeCell ref="C125:C127"/>
    <mergeCell ref="D125:F125"/>
    <mergeCell ref="D126:E126"/>
    <mergeCell ref="C157:F158"/>
    <mergeCell ref="G157:I157"/>
    <mergeCell ref="L157:N159"/>
    <mergeCell ref="O157:Q157"/>
    <mergeCell ref="G158:H158"/>
    <mergeCell ref="O158:P158"/>
    <mergeCell ref="I109:O111"/>
    <mergeCell ref="P109:R109"/>
    <mergeCell ref="C110:D112"/>
    <mergeCell ref="E110:G110"/>
    <mergeCell ref="P110:Q110"/>
    <mergeCell ref="E111:F111"/>
    <mergeCell ref="C11:R12"/>
    <mergeCell ref="C15:H16"/>
    <mergeCell ref="C96:D98"/>
    <mergeCell ref="E96:G96"/>
    <mergeCell ref="I96:J98"/>
    <mergeCell ref="K96:M96"/>
    <mergeCell ref="E97:F97"/>
    <mergeCell ref="K97:L97"/>
  </mergeCells>
  <pageMargins left="0.7" right="0.7" top="0.75" bottom="0.75" header="0.3" footer="0.3"/>
  <pageSetup paperSize="9" scale="52" fitToHeight="0" orientation="landscape" r:id="rId1"/>
  <rowBreaks count="9" manualBreakCount="9">
    <brk id="47" max="18" man="1"/>
    <brk id="91" max="18" man="1"/>
    <brk id="121" max="18" man="1"/>
    <brk id="154" max="18" man="1"/>
    <brk id="196" max="18" man="1"/>
    <brk id="226" max="18" man="1"/>
    <brk id="244" max="18" man="1"/>
    <brk id="281" max="18" man="1"/>
    <brk id="301" max="18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SAM</vt:lpstr>
      <vt:lpstr>SAM!Área_de_impresión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2026-09-17T15:09:36Z</dcterms:created>
  <dcterms:modified xsi:type="dcterms:W3CDTF">2026-09-17T15:10:06Z</dcterms:modified>
</cp:coreProperties>
</file>