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setiembre\"/>
    </mc:Choice>
  </mc:AlternateContent>
  <xr:revisionPtr revIDLastSave="0" documentId="8_{78A7049D-6AD2-44EE-B001-167BCCBF0672}" xr6:coauthVersionLast="47" xr6:coauthVersionMax="47" xr10:uidLastSave="{00000000-0000-0000-0000-000000000000}"/>
  <bookViews>
    <workbookView xWindow="4410" yWindow="2955" windowWidth="20910" windowHeight="11130" xr2:uid="{E49349BF-057B-41F0-9CEE-F1940B202832}"/>
  </bookViews>
  <sheets>
    <sheet name="EE" sheetId="1" r:id="rId1"/>
  </sheets>
  <externalReferences>
    <externalReference r:id="rId2"/>
  </externalReferences>
  <definedNames>
    <definedName name="_xlnm._FilterDatabase" localSheetId="0" hidden="1">EE!$O$269:$P$275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22" i="1" l="1"/>
  <c r="D322" i="1"/>
  <c r="O321" i="1"/>
  <c r="E321" i="1"/>
  <c r="O320" i="1"/>
  <c r="O322" i="1" s="1"/>
  <c r="E320" i="1"/>
  <c r="E322" i="1" s="1"/>
  <c r="K308" i="1"/>
  <c r="J308" i="1"/>
  <c r="I308" i="1"/>
  <c r="H308" i="1"/>
  <c r="G308" i="1"/>
  <c r="E308" i="1"/>
  <c r="F307" i="1"/>
  <c r="F306" i="1"/>
  <c r="F305" i="1"/>
  <c r="F304" i="1"/>
  <c r="S303" i="1"/>
  <c r="N303" i="1"/>
  <c r="F303" i="1"/>
  <c r="T302" i="1"/>
  <c r="O302" i="1"/>
  <c r="F302" i="1"/>
  <c r="T301" i="1"/>
  <c r="T303" i="1" s="1"/>
  <c r="O301" i="1"/>
  <c r="O303" i="1" s="1"/>
  <c r="F301" i="1"/>
  <c r="F300" i="1"/>
  <c r="F299" i="1"/>
  <c r="F308" i="1" s="1"/>
  <c r="O293" i="1"/>
  <c r="P292" i="1" s="1"/>
  <c r="P291" i="1"/>
  <c r="P290" i="1"/>
  <c r="P289" i="1"/>
  <c r="E289" i="1"/>
  <c r="F288" i="1" s="1"/>
  <c r="P288" i="1"/>
  <c r="P287" i="1"/>
  <c r="F287" i="1"/>
  <c r="F289" i="1" s="1"/>
  <c r="P286" i="1"/>
  <c r="P285" i="1"/>
  <c r="P293" i="1" s="1"/>
  <c r="D274" i="1"/>
  <c r="E273" i="1" s="1"/>
  <c r="E272" i="1"/>
  <c r="E274" i="1" s="1"/>
  <c r="Q265" i="1"/>
  <c r="R264" i="1" s="1"/>
  <c r="R263" i="1"/>
  <c r="R262" i="1"/>
  <c r="R261" i="1"/>
  <c r="R260" i="1"/>
  <c r="I260" i="1"/>
  <c r="D260" i="1"/>
  <c r="R259" i="1"/>
  <c r="J259" i="1"/>
  <c r="E259" i="1"/>
  <c r="R258" i="1"/>
  <c r="J258" i="1"/>
  <c r="J260" i="1" s="1"/>
  <c r="E258" i="1"/>
  <c r="R257" i="1"/>
  <c r="R265" i="1" s="1"/>
  <c r="J236" i="1"/>
  <c r="F236" i="1"/>
  <c r="R234" i="1"/>
  <c r="L234" i="1"/>
  <c r="E234" i="1"/>
  <c r="T233" i="1"/>
  <c r="L233" i="1"/>
  <c r="H233" i="1"/>
  <c r="E233" i="1"/>
  <c r="L232" i="1"/>
  <c r="H232" i="1"/>
  <c r="E232" i="1"/>
  <c r="T231" i="1"/>
  <c r="L231" i="1"/>
  <c r="H231" i="1"/>
  <c r="E231" i="1"/>
  <c r="E236" i="1" s="1"/>
  <c r="R222" i="1"/>
  <c r="E222" i="1"/>
  <c r="T221" i="1"/>
  <c r="F221" i="1"/>
  <c r="T220" i="1"/>
  <c r="F220" i="1"/>
  <c r="T219" i="1"/>
  <c r="T218" i="1"/>
  <c r="F218" i="1"/>
  <c r="T217" i="1"/>
  <c r="T216" i="1"/>
  <c r="F216" i="1"/>
  <c r="K211" i="1"/>
  <c r="L210" i="1" s="1"/>
  <c r="P210" i="1"/>
  <c r="E210" i="1"/>
  <c r="Q209" i="1"/>
  <c r="L209" i="1"/>
  <c r="F209" i="1"/>
  <c r="Q208" i="1"/>
  <c r="L208" i="1"/>
  <c r="F208" i="1"/>
  <c r="Q207" i="1"/>
  <c r="L207" i="1"/>
  <c r="F207" i="1"/>
  <c r="K199" i="1"/>
  <c r="L196" i="1"/>
  <c r="L195" i="1"/>
  <c r="L194" i="1"/>
  <c r="L193" i="1"/>
  <c r="L192" i="1"/>
  <c r="L191" i="1"/>
  <c r="D191" i="1"/>
  <c r="E190" i="1" s="1"/>
  <c r="L190" i="1"/>
  <c r="L189" i="1"/>
  <c r="E189" i="1"/>
  <c r="L188" i="1"/>
  <c r="E188" i="1"/>
  <c r="N169" i="1"/>
  <c r="M169" i="1"/>
  <c r="L169" i="1"/>
  <c r="K169" i="1"/>
  <c r="J169" i="1"/>
  <c r="D167" i="1"/>
  <c r="E166" i="1"/>
  <c r="E165" i="1"/>
  <c r="R153" i="1"/>
  <c r="S152" i="1" s="1"/>
  <c r="S151" i="1"/>
  <c r="D151" i="1"/>
  <c r="S150" i="1"/>
  <c r="E150" i="1"/>
  <c r="S149" i="1"/>
  <c r="E149" i="1"/>
  <c r="S148" i="1"/>
  <c r="E148" i="1"/>
  <c r="S147" i="1"/>
  <c r="E147" i="1"/>
  <c r="S146" i="1"/>
  <c r="E146" i="1"/>
  <c r="E151" i="1" s="1"/>
  <c r="S145" i="1"/>
  <c r="S144" i="1"/>
  <c r="S143" i="1"/>
  <c r="S142" i="1"/>
  <c r="S141" i="1"/>
  <c r="L141" i="1"/>
  <c r="S140" i="1"/>
  <c r="M140" i="1"/>
  <c r="S139" i="1"/>
  <c r="M139" i="1"/>
  <c r="E139" i="1"/>
  <c r="S138" i="1"/>
  <c r="S153" i="1" s="1"/>
  <c r="M138" i="1"/>
  <c r="F138" i="1"/>
  <c r="M137" i="1"/>
  <c r="F137" i="1"/>
  <c r="M136" i="1"/>
  <c r="F136" i="1"/>
  <c r="M135" i="1"/>
  <c r="F135" i="1"/>
  <c r="M134" i="1"/>
  <c r="F134" i="1"/>
  <c r="M133" i="1"/>
  <c r="F133" i="1"/>
  <c r="M132" i="1"/>
  <c r="M141" i="1" s="1"/>
  <c r="F132" i="1"/>
  <c r="F131" i="1"/>
  <c r="S130" i="1"/>
  <c r="R130" i="1"/>
  <c r="P130" i="1"/>
  <c r="F130" i="1"/>
  <c r="Q129" i="1"/>
  <c r="F129" i="1"/>
  <c r="Q128" i="1"/>
  <c r="F128" i="1"/>
  <c r="F139" i="1" s="1"/>
  <c r="Q127" i="1"/>
  <c r="Q130" i="1" s="1"/>
  <c r="K125" i="1"/>
  <c r="L124" i="1" s="1"/>
  <c r="L123" i="1"/>
  <c r="L122" i="1"/>
  <c r="L121" i="1"/>
  <c r="Q120" i="1"/>
  <c r="L120" i="1"/>
  <c r="D120" i="1"/>
  <c r="R119" i="1"/>
  <c r="L119" i="1"/>
  <c r="E119" i="1"/>
  <c r="R118" i="1"/>
  <c r="R120" i="1" s="1"/>
  <c r="L118" i="1"/>
  <c r="L125" i="1" s="1"/>
  <c r="E118" i="1"/>
  <c r="E120" i="1" s="1"/>
  <c r="K111" i="1"/>
  <c r="D111" i="1"/>
  <c r="L110" i="1"/>
  <c r="E110" i="1"/>
  <c r="L109" i="1"/>
  <c r="L111" i="1" s="1"/>
  <c r="E109" i="1"/>
  <c r="E111" i="1" s="1"/>
  <c r="N101" i="1"/>
  <c r="K101" i="1"/>
  <c r="O100" i="1"/>
  <c r="O99" i="1"/>
  <c r="O98" i="1"/>
  <c r="O97" i="1"/>
  <c r="O96" i="1"/>
  <c r="O95" i="1"/>
  <c r="O101" i="1" s="1"/>
  <c r="N88" i="1"/>
  <c r="N77" i="1"/>
  <c r="R76" i="1"/>
  <c r="S75" i="1" s="1"/>
  <c r="S80" i="1" s="1"/>
  <c r="S74" i="1"/>
  <c r="G64" i="1"/>
  <c r="S61" i="1"/>
  <c r="R61" i="1"/>
  <c r="P61" i="1"/>
  <c r="Q60" i="1"/>
  <c r="Q59" i="1"/>
  <c r="Q58" i="1"/>
  <c r="Q57" i="1"/>
  <c r="Q56" i="1"/>
  <c r="Q61" i="1" s="1"/>
  <c r="J47" i="1"/>
  <c r="S41" i="1"/>
  <c r="T40" i="1" s="1"/>
  <c r="K41" i="1"/>
  <c r="K40" i="1"/>
  <c r="T39" i="1"/>
  <c r="K39" i="1"/>
  <c r="T38" i="1"/>
  <c r="K38" i="1"/>
  <c r="T37" i="1"/>
  <c r="K37" i="1"/>
  <c r="T36" i="1"/>
  <c r="K36" i="1"/>
  <c r="T35" i="1"/>
  <c r="K35" i="1"/>
  <c r="T34" i="1"/>
  <c r="K34" i="1"/>
  <c r="T33" i="1"/>
  <c r="K33" i="1"/>
  <c r="T32" i="1"/>
  <c r="K32" i="1"/>
  <c r="T31" i="1"/>
  <c r="K31" i="1"/>
  <c r="T30" i="1"/>
  <c r="K30" i="1"/>
  <c r="T29" i="1"/>
  <c r="K29" i="1"/>
  <c r="T28" i="1"/>
  <c r="K28" i="1"/>
  <c r="T27" i="1"/>
  <c r="K27" i="1"/>
  <c r="T26" i="1"/>
  <c r="K26" i="1"/>
  <c r="T25" i="1"/>
  <c r="K25" i="1"/>
  <c r="T24" i="1"/>
  <c r="K24" i="1"/>
  <c r="T23" i="1"/>
  <c r="K23" i="1"/>
  <c r="T22" i="1"/>
  <c r="K22" i="1"/>
  <c r="T21" i="1"/>
  <c r="T41" i="1" s="1"/>
  <c r="K21" i="1"/>
  <c r="L198" i="1" l="1"/>
  <c r="L197" i="1"/>
  <c r="Q80" i="1"/>
  <c r="S76" i="1"/>
  <c r="K43" i="1"/>
  <c r="K46" i="1"/>
  <c r="K44" i="1"/>
  <c r="K42" i="1"/>
  <c r="K45" i="1"/>
  <c r="K47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<sst xmlns="http://schemas.openxmlformats.org/spreadsheetml/2006/main" count="505" uniqueCount="300">
  <si>
    <t>La Intervención de las usuarias para el Empoderamiento Económico tiene como objetivo prevenir la violencia a través del empoderamiento de las adolescentes y jóvenes, desarrollando sus capacidades para que puedan llevar una mejor calidad de vida y autosuficiencia; convirtiéndose en agentes activos de cambio social en sus propias familias y comunidad.</t>
  </si>
  <si>
    <t>SECCIÓN A: DATOS DE INGRESO DE LAS USUARIAS</t>
  </si>
  <si>
    <r>
      <t xml:space="preserve">Figura N° 1: </t>
    </r>
    <r>
      <rPr>
        <sz val="11"/>
        <color theme="1"/>
        <rFont val="Arial"/>
        <family val="2"/>
      </rPr>
      <t>Acciones preventivas según departamento</t>
    </r>
  </si>
  <si>
    <t>Región</t>
  </si>
  <si>
    <t>N°</t>
  </si>
  <si>
    <t>%</t>
  </si>
  <si>
    <t>Código</t>
  </si>
  <si>
    <t>Producto P13A</t>
  </si>
  <si>
    <t>Amazonas</t>
  </si>
  <si>
    <t>MEA-1</t>
  </si>
  <si>
    <t>Acciones informativas y de difusión de la intervención en la comunidad</t>
  </si>
  <si>
    <t>Ancash</t>
  </si>
  <si>
    <t>MEA-2</t>
  </si>
  <si>
    <t>Constitución del Club</t>
  </si>
  <si>
    <t>Apurimac</t>
  </si>
  <si>
    <t>MEA-3</t>
  </si>
  <si>
    <t xml:space="preserve">Formación de adolescentes y jóvenes lideresas </t>
  </si>
  <si>
    <t>Arequipa</t>
  </si>
  <si>
    <t>MEA-4</t>
  </si>
  <si>
    <t>Talleres de líderes y lideresas de la comunidad</t>
  </si>
  <si>
    <t>Ayacucho</t>
  </si>
  <si>
    <t>MEA-5</t>
  </si>
  <si>
    <t xml:space="preserve">Foro de madres, padres, cuidador(es) y mujeres de la comunidad </t>
  </si>
  <si>
    <t>Cajamarca</t>
  </si>
  <si>
    <t>MEA-6</t>
  </si>
  <si>
    <t xml:space="preserve">Reuniones con autoridades y actores locales, para la presentación o reporte público de la intervención </t>
  </si>
  <si>
    <t>Callao</t>
  </si>
  <si>
    <t>MEA-7</t>
  </si>
  <si>
    <t>Capacitación para fortalecer las Habilidades para la vida</t>
  </si>
  <si>
    <t>Cusco</t>
  </si>
  <si>
    <t>MEA-8</t>
  </si>
  <si>
    <t xml:space="preserve">Acompañamiento en Habilidades vocacionales </t>
  </si>
  <si>
    <t>Huancavelica</t>
  </si>
  <si>
    <t>MEA-9</t>
  </si>
  <si>
    <t xml:space="preserve">Capacitación en educación financiera </t>
  </si>
  <si>
    <t>Huanuco</t>
  </si>
  <si>
    <t>MEA-10</t>
  </si>
  <si>
    <t xml:space="preserve">Asesorías para la colocación en un puesto laboral </t>
  </si>
  <si>
    <t>Ica</t>
  </si>
  <si>
    <t>MEA-11</t>
  </si>
  <si>
    <t xml:space="preserve">Asistencia técnica a las beneficiarias con ideas de negocio </t>
  </si>
  <si>
    <t>Junin</t>
  </si>
  <si>
    <t>MEA-12</t>
  </si>
  <si>
    <t xml:space="preserve">Acompañamiento post inserción laboral mediante colocación laboral </t>
  </si>
  <si>
    <t>La Libertad</t>
  </si>
  <si>
    <t>MEA-13</t>
  </si>
  <si>
    <t xml:space="preserve">Acompañamiento post inserción laboral a través de emprendimiento económico </t>
  </si>
  <si>
    <t>Lambayeque</t>
  </si>
  <si>
    <t>MEA-14</t>
  </si>
  <si>
    <t>Desarrollo de actividades educativas – recreativas</t>
  </si>
  <si>
    <t>Lima Metropolitana</t>
  </si>
  <si>
    <t>MEA-16</t>
  </si>
  <si>
    <t xml:space="preserve">Comité de gestión </t>
  </si>
  <si>
    <t>Lima Provincia</t>
  </si>
  <si>
    <t>MEA-17</t>
  </si>
  <si>
    <t>Reunión de los comités de gestión</t>
  </si>
  <si>
    <t>Loreto</t>
  </si>
  <si>
    <t>MEA-18</t>
  </si>
  <si>
    <t xml:space="preserve">Sensibilización a empresas y/o negocios locales </t>
  </si>
  <si>
    <t>Madre De Dios</t>
  </si>
  <si>
    <t>MEA-19</t>
  </si>
  <si>
    <t xml:space="preserve">Otra acción no programada </t>
  </si>
  <si>
    <t>Moquegua</t>
  </si>
  <si>
    <t>MEA-20</t>
  </si>
  <si>
    <t>Charlas dirigidas a mujeres adolescentes y jóvenes -prevenir para proteger</t>
  </si>
  <si>
    <t>Pasco</t>
  </si>
  <si>
    <t>MEA-21</t>
  </si>
  <si>
    <t>Charlas dirigidas a la comunidad - Prevenir para proteger</t>
  </si>
  <si>
    <t>Piura</t>
  </si>
  <si>
    <t>Total</t>
  </si>
  <si>
    <t>Leyenda</t>
  </si>
  <si>
    <t>Intervalo</t>
  </si>
  <si>
    <t>Puno</t>
  </si>
  <si>
    <t>Sin acciones</t>
  </si>
  <si>
    <t>San Martin</t>
  </si>
  <si>
    <t>1 a 255 acciones</t>
  </si>
  <si>
    <t>Tacna</t>
  </si>
  <si>
    <t>256 a 511 acciones</t>
  </si>
  <si>
    <t>Tumbes</t>
  </si>
  <si>
    <t>512 a 767 acciones</t>
  </si>
  <si>
    <t>Ucayali</t>
  </si>
  <si>
    <t>768 a 1,022 acciones</t>
  </si>
  <si>
    <t>1,023 a 1,278 acciones</t>
  </si>
  <si>
    <t>1,279 a 1,534 acciones</t>
  </si>
  <si>
    <t>Mes</t>
  </si>
  <si>
    <t>Enero</t>
  </si>
  <si>
    <t>Grupo
de edad</t>
  </si>
  <si>
    <t>Mujer</t>
  </si>
  <si>
    <t>Hombre</t>
  </si>
  <si>
    <t>Febrero</t>
  </si>
  <si>
    <t>12 a 14 años</t>
  </si>
  <si>
    <t>Marzo</t>
  </si>
  <si>
    <t>15 a 17 años</t>
  </si>
  <si>
    <t>Abril</t>
  </si>
  <si>
    <t>18 a 29 años</t>
  </si>
  <si>
    <t>Mayo</t>
  </si>
  <si>
    <t>30 a 59 años</t>
  </si>
  <si>
    <t>Junio</t>
  </si>
  <si>
    <t>60 a mas</t>
  </si>
  <si>
    <t>Julio</t>
  </si>
  <si>
    <t>Agosto</t>
  </si>
  <si>
    <t>Setiembre</t>
  </si>
  <si>
    <r>
      <t xml:space="preserve">Figura N° 2: </t>
    </r>
    <r>
      <rPr>
        <sz val="11"/>
        <color theme="1"/>
        <rFont val="Arial"/>
        <family val="2"/>
      </rPr>
      <t>Usuarias registradas en la intervención Empoderamiento Económico del Programa Nacional Warmi Ñan según departamento</t>
    </r>
  </si>
  <si>
    <t xml:space="preserve"> Región</t>
  </si>
  <si>
    <t>Usuarias</t>
  </si>
  <si>
    <t>Periodo</t>
  </si>
  <si>
    <t>Grupo de edad</t>
  </si>
  <si>
    <t>14 a 17 años</t>
  </si>
  <si>
    <t>18 a 24 años</t>
  </si>
  <si>
    <t>Enero - Setiembre 2026(*)</t>
  </si>
  <si>
    <t>(*)Información preliminar reportada al mes de Enero - Setiembre 2026</t>
  </si>
  <si>
    <t>Adolescentes</t>
  </si>
  <si>
    <t>Jóvenes</t>
  </si>
  <si>
    <t>Nacionalidad a/</t>
  </si>
  <si>
    <t>Peruana</t>
  </si>
  <si>
    <t>Extranjera</t>
  </si>
  <si>
    <t>a/ pregunta de respuesta múltiple</t>
  </si>
  <si>
    <t>3 usuarias tienen doble nacionalidad</t>
  </si>
  <si>
    <t>Estado Civil</t>
  </si>
  <si>
    <t>Sin usuarias</t>
  </si>
  <si>
    <t>Soltera</t>
  </si>
  <si>
    <t>1 a 116 usuarias</t>
  </si>
  <si>
    <t>Conviviente</t>
  </si>
  <si>
    <t>117 a 233 usuarias</t>
  </si>
  <si>
    <t>Casada</t>
  </si>
  <si>
    <t>234 a 350 usuarias</t>
  </si>
  <si>
    <t>Separada</t>
  </si>
  <si>
    <t>351 a 466 usuarias</t>
  </si>
  <si>
    <t>Divorciada</t>
  </si>
  <si>
    <t>467 a 583 usuarias</t>
  </si>
  <si>
    <t>Madre de Dios</t>
  </si>
  <si>
    <t>Viuda</t>
  </si>
  <si>
    <t>584 a 700 usuarias</t>
  </si>
  <si>
    <t>(*) Información preliminar reportada al mes de Enero - Septiembre 2026</t>
  </si>
  <si>
    <t>Área de residencia</t>
  </si>
  <si>
    <t>Discapacidad</t>
  </si>
  <si>
    <t>Urbana</t>
  </si>
  <si>
    <t>Si</t>
  </si>
  <si>
    <t>Rural</t>
  </si>
  <si>
    <t>No</t>
  </si>
  <si>
    <t>Clasificación</t>
  </si>
  <si>
    <t>Orientación sexual</t>
  </si>
  <si>
    <t>Estaba gestando</t>
  </si>
  <si>
    <t>Pobre</t>
  </si>
  <si>
    <t>Heterosexual</t>
  </si>
  <si>
    <t>Pobre extremo</t>
  </si>
  <si>
    <t>Lesbiana</t>
  </si>
  <si>
    <t>Gay</t>
  </si>
  <si>
    <t>Bisexual</t>
  </si>
  <si>
    <t>Pansexual</t>
  </si>
  <si>
    <t>Asexual</t>
  </si>
  <si>
    <t>Otro</t>
  </si>
  <si>
    <t>(*) Se consideran las usuarias que estuvieron de acuerdo en brindar información de su orientación sexual</t>
  </si>
  <si>
    <t>N°de hijos e hijas</t>
  </si>
  <si>
    <t>N° Hijas</t>
  </si>
  <si>
    <t>N° Hijos</t>
  </si>
  <si>
    <t>Nivel Educativo</t>
  </si>
  <si>
    <t>Ninguno</t>
  </si>
  <si>
    <t>Sin nivel</t>
  </si>
  <si>
    <t>1 a 2 hijos/as</t>
  </si>
  <si>
    <t>Inicial</t>
  </si>
  <si>
    <t>3 a más</t>
  </si>
  <si>
    <t>Primaria incompleta</t>
  </si>
  <si>
    <t>Primaria completa</t>
  </si>
  <si>
    <t>Por sus Costumbres y Antepasados</t>
  </si>
  <si>
    <t>Secundaria incompleta</t>
  </si>
  <si>
    <t>Quechua</t>
  </si>
  <si>
    <t>Secundaria completa</t>
  </si>
  <si>
    <t>Aimara</t>
  </si>
  <si>
    <t>Superior no Univ. Incompleta</t>
  </si>
  <si>
    <t>Indígena u originario de la Amazonía</t>
  </si>
  <si>
    <t>Superior no Univ. Completa</t>
  </si>
  <si>
    <t>Perteneciente o parte de otro pueblo indígena u originario</t>
  </si>
  <si>
    <t>Superior Univ. Incompleta</t>
  </si>
  <si>
    <t>Negro, moreno, zambo, mulato, afrodescendiente o parte del pueblo afroperuano</t>
  </si>
  <si>
    <t>Superior Univ. Completa</t>
  </si>
  <si>
    <t>Blanco</t>
  </si>
  <si>
    <t xml:space="preserve">Lengua materna </t>
  </si>
  <si>
    <t>Básica Especial</t>
  </si>
  <si>
    <t>Mestizo</t>
  </si>
  <si>
    <t>No sabe / No responde</t>
  </si>
  <si>
    <t>Asháninka</t>
  </si>
  <si>
    <t>Awajún/Aguaruna</t>
  </si>
  <si>
    <t>Shipibo - Konibo</t>
  </si>
  <si>
    <t>Shawi/Chayahuita</t>
  </si>
  <si>
    <t>Matsigenka/Machiguenga</t>
  </si>
  <si>
    <t>Motivos</t>
  </si>
  <si>
    <t>Achuar</t>
  </si>
  <si>
    <t>Económico</t>
  </si>
  <si>
    <t>Otra lengua indigena</t>
  </si>
  <si>
    <t>Familiar</t>
  </si>
  <si>
    <t>Castellano</t>
  </si>
  <si>
    <t>Embarazo</t>
  </si>
  <si>
    <t>Portugués</t>
  </si>
  <si>
    <t>Enfermedad</t>
  </si>
  <si>
    <t>Otra lengua extranjera</t>
  </si>
  <si>
    <t>Lengua de señas</t>
  </si>
  <si>
    <t>No escucha/ No habla</t>
  </si>
  <si>
    <t>Sólo se considera la información de usuarias que desertaron de sus estudios académicos</t>
  </si>
  <si>
    <t>No sabe/ no responde</t>
  </si>
  <si>
    <t>* Una usuaria puede indicar más de un motivo de deserción</t>
  </si>
  <si>
    <t>SECCIÓN B: SOPORTE FAMILIAR</t>
  </si>
  <si>
    <t>Reciben algún tipo de ayuda</t>
  </si>
  <si>
    <t>Tipo de vínculo</t>
  </si>
  <si>
    <t>Económica</t>
  </si>
  <si>
    <t>Emocional</t>
  </si>
  <si>
    <t>Cuidado de hijos</t>
  </si>
  <si>
    <t>Estudios</t>
  </si>
  <si>
    <t>Pareja</t>
  </si>
  <si>
    <t>Sin vínculo</t>
  </si>
  <si>
    <t>SECCIÓN C: SITUACIÓN DE VIOLENCIA</t>
  </si>
  <si>
    <t>Buscó ayuda</t>
  </si>
  <si>
    <t>Motivo por el cual no buscó ayuda</t>
  </si>
  <si>
    <t>No sabia dónde ir / no conoce servicios</t>
  </si>
  <si>
    <t xml:space="preserve">No era necesario </t>
  </si>
  <si>
    <t>Sin información</t>
  </si>
  <si>
    <t xml:space="preserve">De nada sirve </t>
  </si>
  <si>
    <t>Cosas de la vida</t>
  </si>
  <si>
    <t xml:space="preserve">Miedo al divorcio / separación </t>
  </si>
  <si>
    <t xml:space="preserve">Miedo a que le pegara de nuevo a ella o a sus hijos </t>
  </si>
  <si>
    <t>Miedo de causarle un problema a la persona que le pegó</t>
  </si>
  <si>
    <t xml:space="preserve">Vergüenza </t>
  </si>
  <si>
    <t xml:space="preserve">Ella tenia la culpa </t>
  </si>
  <si>
    <t>SECCIÓN D: ACTIVIDAD Y CAPACITACIÓN DE LA PERSONA USUARIA</t>
  </si>
  <si>
    <t xml:space="preserve">Ha recibido capacitación </t>
  </si>
  <si>
    <t>Disponibilidad de tiempo</t>
  </si>
  <si>
    <t>Cuenta con un trabajo</t>
  </si>
  <si>
    <t>Tiempo Completo</t>
  </si>
  <si>
    <t>Medio Tiempo</t>
  </si>
  <si>
    <t xml:space="preserve">Fin de semana </t>
  </si>
  <si>
    <t>Prioridad</t>
  </si>
  <si>
    <t>Motivo principal por no contar con un trabajo</t>
  </si>
  <si>
    <r>
      <t>Capacitación en habilidades Ocupacionales</t>
    </r>
    <r>
      <rPr>
        <b/>
        <sz val="8"/>
        <color theme="1"/>
        <rFont val="Arial"/>
        <family val="2"/>
      </rPr>
      <t/>
    </r>
  </si>
  <si>
    <t xml:space="preserve">Mi pareja no me deja </t>
  </si>
  <si>
    <t>Hijos pequeños</t>
  </si>
  <si>
    <t>Capacitación en habilidades Empresariales</t>
  </si>
  <si>
    <t xml:space="preserve">No he tenido la oportunidad </t>
  </si>
  <si>
    <t xml:space="preserve">No sé hacer nada </t>
  </si>
  <si>
    <t xml:space="preserve">Trabajo </t>
  </si>
  <si>
    <t>Articulación</t>
  </si>
  <si>
    <t>Inserción en grupos organizados que ofrecen bienes o servicios</t>
  </si>
  <si>
    <t>Acceso al empleo dependiente1/</t>
  </si>
  <si>
    <t>Modalidad</t>
  </si>
  <si>
    <t xml:space="preserve">Inserción en grupo organizados que ofrecen bienes y servicios.  </t>
  </si>
  <si>
    <t>Institución Publica</t>
  </si>
  <si>
    <t>Institución Privada</t>
  </si>
  <si>
    <t>Abandono en el proceso</t>
  </si>
  <si>
    <t>/2</t>
  </si>
  <si>
    <t>Acceso al empleo dependiente/1</t>
  </si>
  <si>
    <r>
      <t>Capacitación completa</t>
    </r>
    <r>
      <rPr>
        <sz val="12"/>
        <color theme="1"/>
        <rFont val="Arial Narrow"/>
        <family val="2"/>
      </rPr>
      <t xml:space="preserve"> </t>
    </r>
  </si>
  <si>
    <r>
      <rPr>
        <sz val="9"/>
        <color theme="1"/>
        <rFont val="Arial Narrow"/>
        <family val="2"/>
      </rPr>
      <t>(Modulo de desarrollo Personal Social)/</t>
    </r>
    <r>
      <rPr>
        <b/>
        <sz val="9"/>
        <color theme="1"/>
        <rFont val="Arial Narrow"/>
        <family val="2"/>
      </rPr>
      <t>3</t>
    </r>
  </si>
  <si>
    <t>1/ Se considera todas las usuarias que completaron el modulo de personal social.</t>
  </si>
  <si>
    <t>1/ Se considera en proceso a las usuarias que han terminado o se encuentran en capacitación y todavia no articulan a un empleo laboral</t>
  </si>
  <si>
    <t xml:space="preserve">2/ Se considera a las usuarias que abandonaron la intervención antes de ingresar al capacitación Tecnico Productivo o sesiones de desarrollo Personal social  en el caso de acceso al empleo dependiente </t>
  </si>
  <si>
    <t xml:space="preserve">3/ Se considera solo a las usuarias en la modalidad de acceso al empleo dependiente </t>
  </si>
  <si>
    <t>Acceso al empleo dependiente</t>
  </si>
  <si>
    <t>En proceso</t>
  </si>
  <si>
    <t xml:space="preserve">Línea productiva </t>
  </si>
  <si>
    <t>Estado final</t>
  </si>
  <si>
    <t>Otras industrias manufactureras</t>
  </si>
  <si>
    <t>Capacitada</t>
  </si>
  <si>
    <t>Actividades de servicio de comidas y bebidas</t>
  </si>
  <si>
    <t>No capacitada</t>
  </si>
  <si>
    <t>Actividades de edición</t>
  </si>
  <si>
    <t>Programación informática, consultoría de informática y actividades conexas</t>
  </si>
  <si>
    <t>Actividades administrativas y de apoyo de oficina y otras Actividades de apoyo a las empresas</t>
  </si>
  <si>
    <t>Elaboración de productos alimenticios</t>
  </si>
  <si>
    <t>Fabricación de productos textiles</t>
  </si>
  <si>
    <t>Otras actividades de servicios personales</t>
  </si>
  <si>
    <t>Linea</t>
  </si>
  <si>
    <t>N</t>
  </si>
  <si>
    <t>Giro de negocio a desarrollar</t>
  </si>
  <si>
    <t>Bares, tabernas, discotecas, juguerías</t>
  </si>
  <si>
    <t>Bazar</t>
  </si>
  <si>
    <t>Cerrajero/a</t>
  </si>
  <si>
    <t>Docente</t>
  </si>
  <si>
    <t>Otros</t>
  </si>
  <si>
    <t>Otros tipos de enseñanza n.c.p.</t>
  </si>
  <si>
    <t>Panadería</t>
  </si>
  <si>
    <t>Peluquerías, salones de belleza</t>
  </si>
  <si>
    <t>Cargo/Ocupación</t>
  </si>
  <si>
    <t>Tipo de Institución</t>
  </si>
  <si>
    <t>Empresa privada formal</t>
  </si>
  <si>
    <t>Empresa privada informal</t>
  </si>
  <si>
    <t>Entidad del sector público</t>
  </si>
  <si>
    <t>Persona Empleadora</t>
  </si>
  <si>
    <t>Inst.Educativa</t>
  </si>
  <si>
    <t>Administrador/a</t>
  </si>
  <si>
    <t>Camarero/a, Barman, Mesero/a, Cocinero/a</t>
  </si>
  <si>
    <t>Emprendimiento economico</t>
  </si>
  <si>
    <t>Comerciante, Vendedor/a</t>
  </si>
  <si>
    <t>Obrero/a, Operador/a</t>
  </si>
  <si>
    <t>Panadero/a, Pastelero/a</t>
  </si>
  <si>
    <t>Psicólogo/a, El o la Terapeuta</t>
  </si>
  <si>
    <t>Vendedor/a Ambulante</t>
  </si>
  <si>
    <t>Zapatero/a</t>
  </si>
  <si>
    <t xml:space="preserve">Otros </t>
  </si>
  <si>
    <t>Concluyó proceso</t>
  </si>
  <si>
    <r>
      <t xml:space="preserve">Fuente: </t>
    </r>
    <r>
      <rPr>
        <sz val="10"/>
        <color theme="1"/>
        <rFont val="Arial"/>
        <family val="2"/>
      </rPr>
      <t>Registro de Empoderamiento Económico</t>
    </r>
  </si>
  <si>
    <r>
      <t xml:space="preserve">Elaboración: </t>
    </r>
    <r>
      <rPr>
        <sz val="10"/>
        <color theme="1"/>
        <rFont val="Arial"/>
        <family val="2"/>
      </rPr>
      <t>SGIC - UPPM - Warmi Ñan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</si>
</sst>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name val="Arial Narrow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b/>
      <sz val="12"/>
      <color theme="1"/>
      <name val="Arial"/>
      <family val="2"/>
    </font>
    <font>
      <b/>
      <sz val="12"/>
      <color theme="0"/>
      <name val="Arial Narrow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name val="Aptos Narrow"/>
      <family val="2"/>
      <scheme val="minor"/>
    </font>
    <font>
      <sz val="10"/>
      <name val="Univers"/>
      <family val="2"/>
    </font>
    <font>
      <sz val="11"/>
      <name val="Arial"/>
      <family val="2"/>
    </font>
    <font>
      <sz val="12"/>
      <color theme="1"/>
      <name val="Arial Narrow"/>
      <family val="2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0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 Narrow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9"/>
      <color theme="1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8"/>
      <color theme="1"/>
      <name val="Aptos Narrow"/>
      <family val="2"/>
      <scheme val="minor"/>
    </font>
    <font>
      <b/>
      <sz val="11"/>
      <color theme="1"/>
      <name val="Arial Narrow"/>
      <family val="2"/>
    </font>
    <font>
      <b/>
      <sz val="12"/>
      <color rgb="FFE60008"/>
      <name val="Arial"/>
      <family val="2"/>
    </font>
    <font>
      <b/>
      <sz val="16"/>
      <color rgb="FFE60008"/>
      <name val="Aptos Narrow"/>
      <family val="2"/>
      <scheme val="minor"/>
    </font>
    <font>
      <b/>
      <sz val="9"/>
      <color theme="1"/>
      <name val="Arial"/>
      <family val="2"/>
    </font>
    <font>
      <b/>
      <sz val="12"/>
      <color theme="0"/>
      <name val="Arial"/>
      <family val="2"/>
    </font>
    <font>
      <b/>
      <sz val="11"/>
      <name val="Arial Narrow"/>
      <family val="2"/>
    </font>
    <font>
      <b/>
      <sz val="18"/>
      <color rgb="FFE60008"/>
      <name val="Arial"/>
      <family val="2"/>
    </font>
    <font>
      <sz val="11"/>
      <color theme="1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b/>
      <sz val="8"/>
      <color theme="1"/>
      <name val="Arial"/>
      <family val="2"/>
    </font>
    <font>
      <sz val="12"/>
      <name val="Arial Narrow"/>
      <family val="2"/>
    </font>
    <font>
      <sz val="10"/>
      <name val="Aptos Narrow"/>
      <family val="2"/>
      <scheme val="minor"/>
    </font>
    <font>
      <b/>
      <sz val="9"/>
      <color theme="0"/>
      <name val="Arial Narrow"/>
      <family val="2"/>
    </font>
    <font>
      <sz val="9"/>
      <color theme="1"/>
      <name val="Arial Narrow"/>
      <family val="2"/>
    </font>
    <font>
      <sz val="8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rgb="FF757171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E4C8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F4B064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theme="2" tint="-0.499984740745262"/>
      </left>
      <right/>
      <top style="hair">
        <color theme="2" tint="-0.499984740745262"/>
      </top>
      <bottom style="hair">
        <color theme="2" tint="-0.499984740745262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/>
      <right/>
      <top/>
      <bottom style="medium">
        <color rgb="FF305496"/>
      </bottom>
      <diagonal/>
    </border>
    <border>
      <left/>
      <right/>
      <top/>
      <bottom style="medium">
        <color rgb="FFE60008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0" fontId="15" fillId="0" borderId="0"/>
    <xf numFmtId="0" fontId="19" fillId="0" borderId="0" applyBorder="0"/>
  </cellStyleXfs>
  <cellXfs count="227">
    <xf numFmtId="0" fontId="0" fillId="0" borderId="0" xfId="0"/>
    <xf numFmtId="0" fontId="3" fillId="2" borderId="0" xfId="2" applyFont="1" applyFill="1" applyAlignment="1">
      <alignment horizontal="left" vertical="center" wrapText="1"/>
    </xf>
    <xf numFmtId="0" fontId="1" fillId="0" borderId="0" xfId="2"/>
    <xf numFmtId="0" fontId="5" fillId="3" borderId="1" xfId="3" applyFont="1" applyFill="1" applyBorder="1" applyAlignment="1" applyProtection="1">
      <alignment vertical="center"/>
      <protection hidden="1"/>
    </xf>
    <xf numFmtId="0" fontId="6" fillId="0" borderId="0" xfId="2" applyFont="1" applyAlignment="1">
      <alignment horizontal="left" vertical="center" wrapText="1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4" borderId="0" xfId="2" applyFont="1" applyFill="1" applyAlignment="1">
      <alignment horizontal="center" vertical="center"/>
    </xf>
    <xf numFmtId="0" fontId="10" fillId="5" borderId="0" xfId="2" applyFont="1" applyFill="1" applyAlignment="1">
      <alignment horizontal="center" vertical="center" wrapText="1"/>
    </xf>
    <xf numFmtId="0" fontId="10" fillId="6" borderId="0" xfId="2" applyFont="1" applyFill="1" applyAlignment="1">
      <alignment horizontal="center" vertical="center" wrapText="1"/>
    </xf>
    <xf numFmtId="0" fontId="10" fillId="7" borderId="0" xfId="2" applyFont="1" applyFill="1" applyAlignment="1">
      <alignment horizontal="center" vertical="center"/>
    </xf>
    <xf numFmtId="0" fontId="10" fillId="7" borderId="0" xfId="2" applyFont="1" applyFill="1" applyAlignment="1">
      <alignment horizontal="left" vertical="center"/>
    </xf>
    <xf numFmtId="0" fontId="10" fillId="8" borderId="0" xfId="2" applyFont="1" applyFill="1" applyAlignment="1">
      <alignment horizontal="center" vertical="center"/>
    </xf>
    <xf numFmtId="0" fontId="10" fillId="9" borderId="0" xfId="2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2" applyFont="1" applyAlignment="1">
      <alignment horizontal="center"/>
    </xf>
    <xf numFmtId="164" fontId="9" fillId="0" borderId="0" xfId="1" applyNumberFormat="1" applyFont="1" applyBorder="1" applyAlignment="1">
      <alignment horizont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12" fillId="0" borderId="0" xfId="2" applyFont="1" applyAlignment="1">
      <alignment horizont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left"/>
    </xf>
    <xf numFmtId="0" fontId="8" fillId="0" borderId="2" xfId="2" applyFont="1" applyBorder="1" applyAlignment="1">
      <alignment horizontal="left"/>
    </xf>
    <xf numFmtId="0" fontId="13" fillId="9" borderId="3" xfId="2" applyFont="1" applyFill="1" applyBorder="1" applyAlignment="1">
      <alignment horizontal="left" vertical="center"/>
    </xf>
    <xf numFmtId="3" fontId="13" fillId="10" borderId="3" xfId="2" applyNumberFormat="1" applyFont="1" applyFill="1" applyBorder="1" applyAlignment="1">
      <alignment horizontal="center" vertical="center"/>
    </xf>
    <xf numFmtId="164" fontId="13" fillId="11" borderId="3" xfId="4" applyNumberFormat="1" applyFont="1" applyFill="1" applyBorder="1" applyAlignment="1">
      <alignment horizontal="center" vertical="center"/>
    </xf>
    <xf numFmtId="0" fontId="14" fillId="12" borderId="4" xfId="2" applyFont="1" applyFill="1" applyBorder="1" applyAlignment="1">
      <alignment horizontal="center" vertical="center"/>
    </xf>
    <xf numFmtId="0" fontId="14" fillId="12" borderId="5" xfId="2" applyFont="1" applyFill="1" applyBorder="1" applyAlignment="1">
      <alignment horizontal="center" vertical="center"/>
    </xf>
    <xf numFmtId="0" fontId="14" fillId="12" borderId="6" xfId="2" applyFont="1" applyFill="1" applyBorder="1" applyAlignment="1">
      <alignment horizontal="center" vertical="center"/>
    </xf>
    <xf numFmtId="0" fontId="2" fillId="0" borderId="0" xfId="5" applyFont="1"/>
    <xf numFmtId="0" fontId="11" fillId="0" borderId="0" xfId="5" applyFont="1"/>
    <xf numFmtId="0" fontId="16" fillId="0" borderId="0" xfId="5" applyFont="1"/>
    <xf numFmtId="0" fontId="17" fillId="0" borderId="0" xfId="2" applyFont="1"/>
    <xf numFmtId="0" fontId="18" fillId="13" borderId="0" xfId="5" applyFont="1" applyFill="1"/>
    <xf numFmtId="3" fontId="11" fillId="0" borderId="5" xfId="6" applyNumberFormat="1" applyFont="1" applyBorder="1" applyAlignment="1">
      <alignment horizontal="left" vertical="center"/>
    </xf>
    <xf numFmtId="3" fontId="16" fillId="0" borderId="4" xfId="6" applyNumberFormat="1" applyFont="1" applyBorder="1" applyAlignment="1">
      <alignment horizontal="left" vertical="center"/>
    </xf>
    <xf numFmtId="0" fontId="18" fillId="14" borderId="0" xfId="5" applyFont="1" applyFill="1"/>
    <xf numFmtId="0" fontId="18" fillId="15" borderId="0" xfId="5" applyFont="1" applyFill="1"/>
    <xf numFmtId="0" fontId="18" fillId="16" borderId="0" xfId="5" applyFont="1" applyFill="1"/>
    <xf numFmtId="0" fontId="13" fillId="9" borderId="3" xfId="2" applyFont="1" applyFill="1" applyBorder="1"/>
    <xf numFmtId="164" fontId="13" fillId="11" borderId="3" xfId="1" applyNumberFormat="1" applyFont="1" applyFill="1" applyBorder="1" applyAlignment="1">
      <alignment horizontal="center" vertical="center"/>
    </xf>
    <xf numFmtId="0" fontId="18" fillId="17" borderId="0" xfId="5" applyFont="1" applyFill="1"/>
    <xf numFmtId="0" fontId="18" fillId="18" borderId="0" xfId="5" applyFont="1" applyFill="1"/>
    <xf numFmtId="0" fontId="12" fillId="0" borderId="0" xfId="2" applyFont="1"/>
    <xf numFmtId="0" fontId="10" fillId="7" borderId="0" xfId="2" applyFont="1" applyFill="1" applyAlignment="1">
      <alignment horizontal="left" vertical="center"/>
    </xf>
    <xf numFmtId="0" fontId="20" fillId="8" borderId="0" xfId="2" applyFont="1" applyFill="1" applyAlignment="1">
      <alignment horizontal="center" vertical="center"/>
    </xf>
    <xf numFmtId="0" fontId="20" fillId="9" borderId="0" xfId="2" applyFont="1" applyFill="1" applyAlignment="1">
      <alignment horizontal="center" vertical="center"/>
    </xf>
    <xf numFmtId="0" fontId="8" fillId="0" borderId="0" xfId="2" applyFont="1"/>
    <xf numFmtId="0" fontId="17" fillId="0" borderId="0" xfId="2" applyFont="1" applyAlignment="1">
      <alignment vertical="center"/>
    </xf>
    <xf numFmtId="0" fontId="7" fillId="0" borderId="0" xfId="2" applyFont="1"/>
    <xf numFmtId="1" fontId="7" fillId="0" borderId="0" xfId="2" applyNumberFormat="1" applyFont="1" applyAlignment="1">
      <alignment horizontal="center"/>
    </xf>
    <xf numFmtId="164" fontId="9" fillId="0" borderId="0" xfId="4" applyNumberFormat="1" applyFont="1" applyFill="1" applyAlignment="1">
      <alignment horizontal="center" vertical="center"/>
    </xf>
    <xf numFmtId="0" fontId="1" fillId="0" borderId="0" xfId="2" applyAlignment="1">
      <alignment horizontal="center"/>
    </xf>
    <xf numFmtId="0" fontId="5" fillId="0" borderId="0" xfId="3" applyFont="1" applyAlignment="1" applyProtection="1">
      <alignment vertical="center"/>
      <protection hidden="1"/>
    </xf>
    <xf numFmtId="0" fontId="21" fillId="0" borderId="0" xfId="2" applyFont="1" applyAlignment="1">
      <alignment vertical="center" wrapText="1"/>
    </xf>
    <xf numFmtId="0" fontId="22" fillId="0" borderId="0" xfId="2" applyFont="1" applyAlignment="1">
      <alignment horizontal="left" vertical="center" wrapText="1"/>
    </xf>
    <xf numFmtId="0" fontId="22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23" fillId="0" borderId="0" xfId="2" applyFont="1" applyAlignment="1">
      <alignment horizontal="left" vertical="center" wrapText="1"/>
    </xf>
    <xf numFmtId="0" fontId="6" fillId="0" borderId="0" xfId="2" applyFont="1"/>
    <xf numFmtId="0" fontId="23" fillId="0" borderId="0" xfId="2" applyFont="1"/>
    <xf numFmtId="0" fontId="23" fillId="0" borderId="0" xfId="2" applyFont="1" applyAlignment="1">
      <alignment horizontal="center"/>
    </xf>
    <xf numFmtId="0" fontId="10" fillId="7" borderId="0" xfId="2" applyFont="1" applyFill="1" applyAlignment="1">
      <alignment horizontal="center" vertical="center"/>
    </xf>
    <xf numFmtId="0" fontId="24" fillId="8" borderId="0" xfId="2" applyFont="1" applyFill="1" applyAlignment="1">
      <alignment horizontal="center" vertical="center" wrapText="1"/>
    </xf>
    <xf numFmtId="0" fontId="10" fillId="7" borderId="0" xfId="2" applyFont="1" applyFill="1" applyAlignment="1">
      <alignment vertical="center"/>
    </xf>
    <xf numFmtId="0" fontId="25" fillId="7" borderId="0" xfId="2" applyFont="1" applyFill="1" applyAlignment="1">
      <alignment horizontal="left" vertical="center"/>
    </xf>
    <xf numFmtId="0" fontId="26" fillId="8" borderId="0" xfId="2" applyFont="1" applyFill="1" applyAlignment="1">
      <alignment horizontal="center" vertical="center"/>
    </xf>
    <xf numFmtId="0" fontId="26" fillId="9" borderId="0" xfId="2" applyFont="1" applyFill="1" applyAlignment="1">
      <alignment horizontal="center" vertical="center"/>
    </xf>
    <xf numFmtId="0" fontId="8" fillId="0" borderId="0" xfId="2" applyFont="1" applyAlignment="1">
      <alignment horizontal="left" vertical="center" indent="1"/>
    </xf>
    <xf numFmtId="3" fontId="12" fillId="0" borderId="0" xfId="2" applyNumberFormat="1" applyFont="1" applyAlignment="1">
      <alignment horizontal="center" vertical="center"/>
    </xf>
    <xf numFmtId="0" fontId="27" fillId="0" borderId="0" xfId="2" applyFont="1" applyAlignment="1">
      <alignment horizontal="left" vertical="center"/>
    </xf>
    <xf numFmtId="164" fontId="9" fillId="0" borderId="0" xfId="4" applyNumberFormat="1" applyFont="1" applyFill="1" applyBorder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28" fillId="9" borderId="3" xfId="2" applyFont="1" applyFill="1" applyBorder="1" applyAlignment="1">
      <alignment horizontal="left" vertical="center"/>
    </xf>
    <xf numFmtId="0" fontId="29" fillId="9" borderId="3" xfId="2" applyFont="1" applyFill="1" applyBorder="1" applyAlignment="1">
      <alignment horizontal="left" vertical="center"/>
    </xf>
    <xf numFmtId="0" fontId="30" fillId="0" borderId="0" xfId="2" applyFont="1" applyAlignment="1">
      <alignment horizontal="left" vertical="top" wrapText="1"/>
    </xf>
    <xf numFmtId="0" fontId="31" fillId="0" borderId="0" xfId="2" applyFont="1" applyAlignment="1">
      <alignment vertical="top"/>
    </xf>
    <xf numFmtId="0" fontId="8" fillId="0" borderId="0" xfId="2" applyFont="1" applyAlignment="1">
      <alignment vertical="center" wrapText="1"/>
    </xf>
    <xf numFmtId="0" fontId="17" fillId="0" borderId="0" xfId="2" applyFont="1" applyAlignment="1">
      <alignment vertical="center" wrapText="1"/>
    </xf>
    <xf numFmtId="0" fontId="32" fillId="0" borderId="0" xfId="2" applyFont="1" applyAlignment="1">
      <alignment horizontal="left"/>
    </xf>
    <xf numFmtId="0" fontId="32" fillId="0" borderId="0" xfId="2" applyFont="1" applyAlignment="1">
      <alignment horizontal="center"/>
    </xf>
    <xf numFmtId="0" fontId="30" fillId="0" borderId="0" xfId="2" applyFont="1" applyAlignment="1">
      <alignment vertical="top" wrapText="1"/>
    </xf>
    <xf numFmtId="164" fontId="33" fillId="0" borderId="0" xfId="2" applyNumberFormat="1" applyFont="1" applyAlignment="1">
      <alignment horizontal="center" vertical="center"/>
    </xf>
    <xf numFmtId="164" fontId="34" fillId="0" borderId="0" xfId="2" applyNumberFormat="1" applyFont="1" applyAlignment="1">
      <alignment horizontal="center"/>
    </xf>
    <xf numFmtId="0" fontId="35" fillId="0" borderId="0" xfId="2" applyFont="1" applyAlignment="1">
      <alignment horizontal="left"/>
    </xf>
    <xf numFmtId="0" fontId="35" fillId="0" borderId="0" xfId="2" applyFont="1" applyAlignment="1">
      <alignment horizontal="left" vertical="center" wrapText="1"/>
    </xf>
    <xf numFmtId="0" fontId="10" fillId="7" borderId="0" xfId="2" applyFont="1" applyFill="1" applyAlignment="1">
      <alignment vertical="center" wrapText="1"/>
    </xf>
    <xf numFmtId="0" fontId="36" fillId="8" borderId="0" xfId="2" applyFont="1" applyFill="1" applyAlignment="1">
      <alignment vertical="center"/>
    </xf>
    <xf numFmtId="10" fontId="9" fillId="0" borderId="0" xfId="4" applyNumberFormat="1" applyFont="1" applyFill="1" applyAlignment="1">
      <alignment horizontal="center" vertical="center"/>
    </xf>
    <xf numFmtId="0" fontId="35" fillId="0" borderId="0" xfId="2" applyFont="1" applyAlignment="1">
      <alignment horizontal="center"/>
    </xf>
    <xf numFmtId="3" fontId="1" fillId="0" borderId="0" xfId="2" applyNumberFormat="1"/>
    <xf numFmtId="3" fontId="12" fillId="0" borderId="0" xfId="2" applyNumberFormat="1" applyFont="1" applyAlignment="1">
      <alignment horizontal="center"/>
    </xf>
    <xf numFmtId="0" fontId="14" fillId="12" borderId="5" xfId="2" applyFont="1" applyFill="1" applyBorder="1" applyAlignment="1">
      <alignment horizontal="center" vertical="center"/>
    </xf>
    <xf numFmtId="0" fontId="14" fillId="12" borderId="6" xfId="2" applyFont="1" applyFill="1" applyBorder="1" applyAlignment="1">
      <alignment horizontal="center" vertical="center"/>
    </xf>
    <xf numFmtId="3" fontId="18" fillId="0" borderId="5" xfId="6" applyNumberFormat="1" applyFont="1" applyBorder="1" applyAlignment="1">
      <alignment horizontal="left" vertical="center"/>
    </xf>
    <xf numFmtId="3" fontId="18" fillId="0" borderId="4" xfId="6" applyNumberFormat="1" applyFont="1" applyBorder="1" applyAlignment="1">
      <alignment horizontal="left" vertical="center"/>
    </xf>
    <xf numFmtId="0" fontId="28" fillId="9" borderId="3" xfId="2" applyFont="1" applyFill="1" applyBorder="1" applyAlignment="1">
      <alignment horizontal="center" vertical="center"/>
    </xf>
    <xf numFmtId="3" fontId="13" fillId="10" borderId="3" xfId="4" applyNumberFormat="1" applyFont="1" applyFill="1" applyBorder="1" applyAlignment="1">
      <alignment horizontal="center" vertical="center"/>
    </xf>
    <xf numFmtId="0" fontId="37" fillId="0" borderId="0" xfId="2" applyFont="1" applyAlignment="1">
      <alignment horizontal="left" vertical="center" wrapText="1"/>
    </xf>
    <xf numFmtId="164" fontId="38" fillId="0" borderId="0" xfId="2" applyNumberFormat="1" applyFont="1" applyAlignment="1">
      <alignment horizontal="center"/>
    </xf>
    <xf numFmtId="0" fontId="32" fillId="0" borderId="0" xfId="2" applyFont="1" applyAlignment="1">
      <alignment horizontal="left" vertical="center" wrapText="1"/>
    </xf>
    <xf numFmtId="0" fontId="23" fillId="0" borderId="0" xfId="2" applyFont="1" applyAlignment="1">
      <alignment vertical="center" wrapText="1"/>
    </xf>
    <xf numFmtId="0" fontId="10" fillId="7" borderId="0" xfId="2" applyFont="1" applyFill="1" applyAlignment="1">
      <alignment horizontal="left" vertical="center" wrapText="1"/>
    </xf>
    <xf numFmtId="0" fontId="36" fillId="8" borderId="0" xfId="2" applyFont="1" applyFill="1" applyAlignment="1">
      <alignment horizontal="center" vertical="center"/>
    </xf>
    <xf numFmtId="0" fontId="36" fillId="9" borderId="0" xfId="2" applyFont="1" applyFill="1" applyAlignment="1">
      <alignment horizontal="center" vertical="center"/>
    </xf>
    <xf numFmtId="0" fontId="39" fillId="0" borderId="0" xfId="2" applyFont="1"/>
    <xf numFmtId="0" fontId="6" fillId="0" borderId="0" xfId="2" applyFont="1" applyAlignment="1">
      <alignment horizontal="left" vertical="center"/>
    </xf>
    <xf numFmtId="0" fontId="36" fillId="9" borderId="0" xfId="2" applyFont="1" applyFill="1" applyAlignment="1">
      <alignment vertical="center"/>
    </xf>
    <xf numFmtId="0" fontId="10" fillId="0" borderId="0" xfId="2" applyFont="1" applyAlignment="1">
      <alignment horizontal="center" vertical="center"/>
    </xf>
    <xf numFmtId="3" fontId="0" fillId="0" borderId="0" xfId="2" applyNumberFormat="1" applyFont="1" applyAlignment="1">
      <alignment horizontal="center" vertical="center"/>
    </xf>
    <xf numFmtId="164" fontId="0" fillId="0" borderId="0" xfId="4" applyNumberFormat="1" applyFont="1" applyAlignment="1">
      <alignment horizontal="left"/>
    </xf>
    <xf numFmtId="0" fontId="9" fillId="0" borderId="0" xfId="2" applyFont="1"/>
    <xf numFmtId="3" fontId="13" fillId="0" borderId="0" xfId="2" applyNumberFormat="1" applyFont="1" applyAlignment="1">
      <alignment horizontal="center" vertical="center"/>
    </xf>
    <xf numFmtId="0" fontId="22" fillId="0" borderId="0" xfId="2" applyFont="1" applyAlignment="1">
      <alignment wrapText="1"/>
    </xf>
    <xf numFmtId="0" fontId="1" fillId="0" borderId="0" xfId="2" applyAlignment="1">
      <alignment horizontal="left" vertical="top" wrapText="1"/>
    </xf>
    <xf numFmtId="0" fontId="26" fillId="7" borderId="0" xfId="2" applyFont="1" applyFill="1" applyAlignment="1">
      <alignment vertical="center"/>
    </xf>
    <xf numFmtId="0" fontId="12" fillId="0" borderId="0" xfId="2" applyFont="1" applyAlignment="1">
      <alignment horizontal="center" vertical="center"/>
    </xf>
    <xf numFmtId="0" fontId="9" fillId="11" borderId="0" xfId="2" applyFont="1" applyFill="1" applyAlignment="1">
      <alignment horizontal="center"/>
    </xf>
    <xf numFmtId="164" fontId="9" fillId="0" borderId="0" xfId="4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3" fontId="40" fillId="0" borderId="0" xfId="2" applyNumberFormat="1" applyFont="1" applyAlignment="1">
      <alignment horizontal="center" vertical="center"/>
    </xf>
    <xf numFmtId="0" fontId="28" fillId="9" borderId="3" xfId="2" applyFont="1" applyFill="1" applyBorder="1" applyAlignment="1">
      <alignment vertical="center"/>
    </xf>
    <xf numFmtId="0" fontId="41" fillId="0" borderId="0" xfId="2" applyFont="1"/>
    <xf numFmtId="0" fontId="23" fillId="0" borderId="0" xfId="2" applyFont="1" applyAlignment="1">
      <alignment wrapText="1"/>
    </xf>
    <xf numFmtId="0" fontId="42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center" wrapText="1"/>
    </xf>
    <xf numFmtId="3" fontId="23" fillId="0" borderId="0" xfId="2" applyNumberFormat="1" applyFont="1" applyAlignment="1">
      <alignment horizontal="center" vertical="center"/>
    </xf>
    <xf numFmtId="164" fontId="35" fillId="0" borderId="0" xfId="4" applyNumberFormat="1" applyFont="1" applyFill="1" applyAlignment="1">
      <alignment horizontal="center" vertical="center"/>
    </xf>
    <xf numFmtId="0" fontId="10" fillId="7" borderId="0" xfId="2" applyFont="1" applyFill="1" applyAlignment="1">
      <alignment horizontal="center" vertical="center" wrapText="1"/>
    </xf>
    <xf numFmtId="9" fontId="13" fillId="11" borderId="3" xfId="4" applyFont="1" applyFill="1" applyBorder="1" applyAlignment="1">
      <alignment horizontal="center" vertical="center"/>
    </xf>
    <xf numFmtId="10" fontId="9" fillId="0" borderId="0" xfId="4" applyNumberFormat="1" applyFont="1" applyFill="1" applyAlignment="1">
      <alignment horizontal="center"/>
    </xf>
    <xf numFmtId="0" fontId="1" fillId="0" borderId="0" xfId="2" applyAlignment="1">
      <alignment vertical="center"/>
    </xf>
    <xf numFmtId="0" fontId="1" fillId="0" borderId="0" xfId="2" applyAlignment="1">
      <alignment horizontal="left" vertical="center" wrapText="1"/>
    </xf>
    <xf numFmtId="0" fontId="0" fillId="0" borderId="0" xfId="2" applyFont="1" applyAlignment="1">
      <alignment vertical="top"/>
    </xf>
    <xf numFmtId="0" fontId="35" fillId="0" borderId="0" xfId="2" applyFont="1" applyAlignment="1">
      <alignment horizontal="left" vertical="center"/>
    </xf>
    <xf numFmtId="0" fontId="28" fillId="0" borderId="0" xfId="2" applyFont="1" applyAlignment="1">
      <alignment horizontal="left"/>
    </xf>
    <xf numFmtId="164" fontId="13" fillId="0" borderId="0" xfId="4" applyNumberFormat="1" applyFont="1" applyFill="1" applyBorder="1" applyAlignment="1">
      <alignment horizontal="center" vertical="center"/>
    </xf>
    <xf numFmtId="0" fontId="36" fillId="3" borderId="7" xfId="3" applyFont="1" applyFill="1" applyBorder="1" applyAlignment="1" applyProtection="1">
      <alignment vertical="center"/>
      <protection hidden="1"/>
    </xf>
    <xf numFmtId="0" fontId="5" fillId="3" borderId="7" xfId="3" applyFont="1" applyFill="1" applyBorder="1" applyAlignment="1" applyProtection="1">
      <alignment vertical="center"/>
      <protection hidden="1"/>
    </xf>
    <xf numFmtId="0" fontId="1" fillId="2" borderId="0" xfId="2" applyFill="1"/>
    <xf numFmtId="3" fontId="11" fillId="11" borderId="0" xfId="2" applyNumberFormat="1" applyFont="1" applyFill="1" applyAlignment="1">
      <alignment horizontal="center"/>
    </xf>
    <xf numFmtId="0" fontId="8" fillId="0" borderId="2" xfId="2" applyFont="1" applyBorder="1" applyAlignment="1">
      <alignment horizontal="left" vertical="center"/>
    </xf>
    <xf numFmtId="3" fontId="11" fillId="0" borderId="0" xfId="2" applyNumberFormat="1" applyFont="1" applyAlignment="1">
      <alignment horizontal="center"/>
    </xf>
    <xf numFmtId="0" fontId="28" fillId="9" borderId="3" xfId="2" applyFont="1" applyFill="1" applyBorder="1" applyAlignment="1">
      <alignment horizontal="left"/>
    </xf>
    <xf numFmtId="0" fontId="28" fillId="9" borderId="3" xfId="2" applyFont="1" applyFill="1" applyBorder="1" applyAlignment="1">
      <alignment horizontal="left" vertical="center"/>
    </xf>
    <xf numFmtId="0" fontId="43" fillId="0" borderId="0" xfId="2" applyFont="1" applyAlignment="1">
      <alignment vertical="center"/>
    </xf>
    <xf numFmtId="3" fontId="1" fillId="2" borderId="0" xfId="2" applyNumberFormat="1" applyFill="1"/>
    <xf numFmtId="0" fontId="42" fillId="7" borderId="0" xfId="2" applyFont="1" applyFill="1" applyAlignment="1">
      <alignment horizontal="left" vertical="center"/>
    </xf>
    <xf numFmtId="0" fontId="8" fillId="0" borderId="8" xfId="2" applyFont="1" applyBorder="1" applyAlignment="1">
      <alignment horizontal="left" vertical="center"/>
    </xf>
    <xf numFmtId="3" fontId="12" fillId="0" borderId="8" xfId="2" applyNumberFormat="1" applyFont="1" applyBorder="1" applyAlignment="1">
      <alignment horizontal="center"/>
    </xf>
    <xf numFmtId="164" fontId="9" fillId="0" borderId="8" xfId="4" applyNumberFormat="1" applyFont="1" applyFill="1" applyBorder="1" applyAlignment="1">
      <alignment horizontal="center" vertical="center"/>
    </xf>
    <xf numFmtId="0" fontId="28" fillId="9" borderId="0" xfId="2" applyFont="1" applyFill="1" applyAlignment="1">
      <alignment horizontal="left" vertical="center"/>
    </xf>
    <xf numFmtId="3" fontId="13" fillId="10" borderId="0" xfId="2" applyNumberFormat="1" applyFont="1" applyFill="1" applyAlignment="1">
      <alignment horizontal="center" vertical="center"/>
    </xf>
    <xf numFmtId="9" fontId="13" fillId="11" borderId="0" xfId="4" applyFont="1" applyFill="1" applyBorder="1" applyAlignment="1">
      <alignment horizontal="center" vertical="center"/>
    </xf>
    <xf numFmtId="0" fontId="42" fillId="0" borderId="0" xfId="2" applyFont="1" applyAlignment="1">
      <alignment horizontal="left" vertical="center"/>
    </xf>
    <xf numFmtId="0" fontId="35" fillId="0" borderId="0" xfId="2" applyFont="1" applyAlignment="1">
      <alignment horizontal="left" vertical="center"/>
    </xf>
    <xf numFmtId="3" fontId="23" fillId="0" borderId="0" xfId="2" applyNumberFormat="1" applyFont="1" applyAlignment="1">
      <alignment horizontal="center"/>
    </xf>
    <xf numFmtId="0" fontId="1" fillId="0" borderId="8" xfId="2" applyBorder="1"/>
    <xf numFmtId="0" fontId="40" fillId="9" borderId="0" xfId="2" applyFont="1" applyFill="1" applyAlignment="1">
      <alignment horizontal="left" vertical="center"/>
    </xf>
    <xf numFmtId="0" fontId="36" fillId="0" borderId="0" xfId="3" applyFont="1" applyAlignment="1" applyProtection="1">
      <alignment vertical="center"/>
      <protection hidden="1"/>
    </xf>
    <xf numFmtId="0" fontId="1" fillId="7" borderId="0" xfId="2" applyFill="1"/>
    <xf numFmtId="0" fontId="17" fillId="0" borderId="8" xfId="2" applyFont="1" applyBorder="1"/>
    <xf numFmtId="0" fontId="44" fillId="9" borderId="0" xfId="2" applyFont="1" applyFill="1"/>
    <xf numFmtId="3" fontId="12" fillId="0" borderId="8" xfId="2" applyNumberFormat="1" applyFont="1" applyBorder="1" applyAlignment="1">
      <alignment horizontal="center" vertical="center"/>
    </xf>
    <xf numFmtId="0" fontId="45" fillId="9" borderId="0" xfId="2" applyFont="1" applyFill="1"/>
    <xf numFmtId="0" fontId="28" fillId="9" borderId="0" xfId="2" applyFont="1" applyFill="1" applyAlignment="1">
      <alignment horizontal="left" vertical="center"/>
    </xf>
    <xf numFmtId="0" fontId="22" fillId="0" borderId="0" xfId="2" applyFont="1" applyAlignment="1">
      <alignment horizontal="left" wrapText="1"/>
    </xf>
    <xf numFmtId="0" fontId="46" fillId="9" borderId="0" xfId="2" applyFont="1" applyFill="1" applyAlignment="1">
      <alignment horizontal="center" vertical="center"/>
    </xf>
    <xf numFmtId="3" fontId="12" fillId="0" borderId="0" xfId="2" applyNumberFormat="1" applyFont="1" applyAlignment="1">
      <alignment horizontal="center" vertical="center"/>
    </xf>
    <xf numFmtId="164" fontId="9" fillId="0" borderId="0" xfId="4" applyNumberFormat="1" applyFont="1" applyFill="1" applyAlignment="1">
      <alignment horizontal="center" vertical="center"/>
    </xf>
    <xf numFmtId="0" fontId="42" fillId="0" borderId="0" xfId="2" applyFont="1" applyAlignment="1">
      <alignment vertical="center"/>
    </xf>
    <xf numFmtId="164" fontId="35" fillId="0" borderId="0" xfId="4" applyNumberFormat="1" applyFont="1" applyFill="1" applyBorder="1" applyAlignment="1">
      <alignment horizontal="center" vertical="center"/>
    </xf>
    <xf numFmtId="0" fontId="8" fillId="0" borderId="8" xfId="2" applyFont="1" applyBorder="1" applyAlignment="1">
      <alignment vertical="center"/>
    </xf>
    <xf numFmtId="3" fontId="42" fillId="0" borderId="0" xfId="2" applyNumberFormat="1" applyFont="1" applyAlignment="1">
      <alignment horizontal="center" vertical="center"/>
    </xf>
    <xf numFmtId="9" fontId="42" fillId="0" borderId="0" xfId="4" applyFont="1" applyFill="1" applyBorder="1" applyAlignment="1">
      <alignment horizontal="center" vertical="center"/>
    </xf>
    <xf numFmtId="0" fontId="22" fillId="2" borderId="0" xfId="2" applyFont="1" applyFill="1" applyAlignment="1">
      <alignment horizontal="left" vertical="center" wrapText="1"/>
    </xf>
    <xf numFmtId="0" fontId="23" fillId="2" borderId="0" xfId="2" applyFont="1" applyFill="1" applyAlignment="1">
      <alignment vertical="center"/>
    </xf>
    <xf numFmtId="0" fontId="22" fillId="0" borderId="0" xfId="2" applyFont="1" applyAlignment="1">
      <alignment horizontal="left" vertical="center" wrapText="1"/>
    </xf>
    <xf numFmtId="0" fontId="17" fillId="7" borderId="0" xfId="2" applyFont="1" applyFill="1"/>
    <xf numFmtId="0" fontId="47" fillId="7" borderId="0" xfId="2" applyFont="1" applyFill="1"/>
    <xf numFmtId="0" fontId="10" fillId="8" borderId="0" xfId="2" applyFont="1" applyFill="1" applyAlignment="1">
      <alignment horizontal="center" vertical="center" wrapText="1"/>
    </xf>
    <xf numFmtId="0" fontId="46" fillId="8" borderId="0" xfId="2" applyFont="1" applyFill="1" applyAlignment="1">
      <alignment horizontal="center" vertical="center"/>
    </xf>
    <xf numFmtId="0" fontId="46" fillId="7" borderId="0" xfId="2" applyFont="1" applyFill="1" applyAlignment="1">
      <alignment vertical="center"/>
    </xf>
    <xf numFmtId="0" fontId="10" fillId="8" borderId="0" xfId="2" applyFont="1" applyFill="1" applyAlignment="1">
      <alignment horizontal="center" vertical="center"/>
    </xf>
    <xf numFmtId="0" fontId="10" fillId="9" borderId="0" xfId="2" applyFont="1" applyFill="1" applyAlignment="1">
      <alignment horizontal="center" vertical="center"/>
    </xf>
    <xf numFmtId="0" fontId="42" fillId="2" borderId="0" xfId="2" applyFont="1" applyFill="1" applyAlignment="1">
      <alignment horizontal="left" vertical="center"/>
    </xf>
    <xf numFmtId="3" fontId="9" fillId="0" borderId="0" xfId="2" applyNumberFormat="1" applyFont="1" applyAlignment="1">
      <alignment horizontal="center" vertical="center"/>
    </xf>
    <xf numFmtId="0" fontId="35" fillId="2" borderId="0" xfId="2" applyFont="1" applyFill="1" applyAlignment="1">
      <alignment horizontal="left" vertical="center"/>
    </xf>
    <xf numFmtId="0" fontId="8" fillId="0" borderId="0" xfId="2" applyFont="1" applyAlignment="1">
      <alignment horizontal="left" wrapText="1"/>
    </xf>
    <xf numFmtId="0" fontId="27" fillId="0" borderId="0" xfId="2" applyFont="1" applyAlignment="1">
      <alignment horizontal="left" vertical="center" wrapText="1"/>
    </xf>
    <xf numFmtId="3" fontId="9" fillId="0" borderId="0" xfId="2" applyNumberFormat="1" applyFont="1" applyAlignment="1">
      <alignment horizontal="center"/>
    </xf>
    <xf numFmtId="3" fontId="12" fillId="0" borderId="0" xfId="2" applyNumberFormat="1" applyFont="1" applyAlignment="1">
      <alignment horizontal="center"/>
    </xf>
    <xf numFmtId="164" fontId="9" fillId="0" borderId="0" xfId="4" applyNumberFormat="1" applyFont="1" applyFill="1" applyAlignment="1">
      <alignment horizontal="center"/>
    </xf>
    <xf numFmtId="3" fontId="35" fillId="2" borderId="0" xfId="2" applyNumberFormat="1" applyFont="1" applyFill="1" applyAlignment="1">
      <alignment horizontal="left" vertical="center"/>
    </xf>
    <xf numFmtId="0" fontId="27" fillId="0" borderId="8" xfId="2" applyFont="1" applyBorder="1" applyAlignment="1">
      <alignment horizontal="left" vertical="center"/>
    </xf>
    <xf numFmtId="3" fontId="9" fillId="0" borderId="8" xfId="2" applyNumberFormat="1" applyFont="1" applyBorder="1" applyAlignment="1">
      <alignment horizontal="center" vertical="center"/>
    </xf>
    <xf numFmtId="0" fontId="48" fillId="0" borderId="0" xfId="2" applyFont="1" applyAlignment="1">
      <alignment horizontal="left" vertical="center" wrapText="1"/>
    </xf>
    <xf numFmtId="0" fontId="29" fillId="9" borderId="0" xfId="2" applyFont="1" applyFill="1" applyAlignment="1">
      <alignment horizontal="left" vertical="center"/>
    </xf>
    <xf numFmtId="3" fontId="13" fillId="9" borderId="0" xfId="2" applyNumberFormat="1" applyFont="1" applyFill="1" applyAlignment="1">
      <alignment horizontal="center" vertical="center"/>
    </xf>
    <xf numFmtId="3" fontId="13" fillId="10" borderId="0" xfId="2" applyNumberFormat="1" applyFont="1" applyFill="1" applyAlignment="1">
      <alignment horizontal="center"/>
    </xf>
    <xf numFmtId="9" fontId="13" fillId="11" borderId="0" xfId="4" applyFont="1" applyFill="1" applyBorder="1" applyAlignment="1">
      <alignment horizontal="center" vertical="center"/>
    </xf>
    <xf numFmtId="3" fontId="13" fillId="10" borderId="0" xfId="2" applyNumberFormat="1" applyFont="1" applyFill="1" applyAlignment="1">
      <alignment horizontal="center" vertical="center"/>
    </xf>
    <xf numFmtId="0" fontId="48" fillId="0" borderId="0" xfId="2" applyFont="1" applyAlignment="1">
      <alignment horizontal="left" vertical="center"/>
    </xf>
    <xf numFmtId="0" fontId="1" fillId="2" borderId="0" xfId="2" applyFill="1" applyAlignment="1">
      <alignment horizontal="center"/>
    </xf>
    <xf numFmtId="3" fontId="23" fillId="0" borderId="0" xfId="2" applyNumberFormat="1" applyFont="1"/>
    <xf numFmtId="0" fontId="28" fillId="9" borderId="3" xfId="2" applyFont="1" applyFill="1" applyBorder="1"/>
    <xf numFmtId="0" fontId="8" fillId="0" borderId="0" xfId="2" applyFont="1" applyAlignment="1">
      <alignment horizontal="center" vertical="center" wrapText="1"/>
    </xf>
    <xf numFmtId="0" fontId="28" fillId="9" borderId="3" xfId="2" applyFont="1" applyFill="1" applyBorder="1" applyAlignment="1">
      <alignment horizontal="left"/>
    </xf>
    <xf numFmtId="0" fontId="10" fillId="7" borderId="0" xfId="0" applyFont="1" applyFill="1" applyAlignment="1">
      <alignment horizontal="left" vertical="center"/>
    </xf>
    <xf numFmtId="0" fontId="20" fillId="8" borderId="0" xfId="0" applyFont="1" applyFill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3" fontId="12" fillId="0" borderId="0" xfId="0" applyNumberFormat="1" applyFont="1" applyAlignment="1">
      <alignment horizontal="center"/>
    </xf>
    <xf numFmtId="164" fontId="9" fillId="0" borderId="0" xfId="1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8" fillId="0" borderId="0" xfId="2" applyFont="1"/>
    <xf numFmtId="0" fontId="10" fillId="7" borderId="0" xfId="0" applyFont="1" applyFill="1" applyAlignment="1">
      <alignment horizontal="left" vertical="center" wrapText="1"/>
    </xf>
    <xf numFmtId="0" fontId="20" fillId="8" borderId="0" xfId="0" applyFont="1" applyFill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wrapText="1"/>
    </xf>
    <xf numFmtId="0" fontId="0" fillId="10" borderId="0" xfId="0" applyFill="1" applyAlignment="1">
      <alignment horizontal="center" wrapText="1"/>
    </xf>
    <xf numFmtId="0" fontId="0" fillId="10" borderId="0" xfId="0" applyFill="1" applyAlignment="1">
      <alignment horizontal="center" vertical="center" wrapText="1"/>
    </xf>
    <xf numFmtId="0" fontId="10" fillId="7" borderId="0" xfId="2" applyFont="1" applyFill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21" fillId="0" borderId="0" xfId="2" applyFont="1"/>
    <xf numFmtId="0" fontId="21" fillId="0" borderId="0" xfId="2" applyFont="1" applyAlignment="1">
      <alignment vertical="center"/>
    </xf>
  </cellXfs>
  <cellStyles count="7">
    <cellStyle name="Normal" xfId="0" builtinId="0"/>
    <cellStyle name="Normal 2 2 2 2" xfId="6" xr:uid="{20398700-0381-421F-83C8-9C935012663F}"/>
    <cellStyle name="Normal 2 2 3" xfId="2" xr:uid="{1D1508D1-DEC5-4FB3-BE4C-B62C2276A544}"/>
    <cellStyle name="Normal 2 3" xfId="3" xr:uid="{D34A421F-08AE-4A13-A0A6-99FA3E830681}"/>
    <cellStyle name="Normal 2 4" xfId="5" xr:uid="{24AAD9BD-34A6-4F4D-8BE7-E76F246E2CC0}"/>
    <cellStyle name="Porcentaje" xfId="1" builtinId="5"/>
    <cellStyle name="Porcentaje 2" xfId="4" xr:uid="{722C9225-CA25-40A6-A95F-859FCA1B39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MOTIVOS</a:t>
            </a:r>
            <a:r>
              <a:rPr lang="es-PE" sz="1200" b="1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POR EL CUAL NO BUSCO AYUDA FRENTE A UN HECHO DE VIOLENCIA</a:t>
            </a:r>
            <a:endParaRPr lang="es-PE" sz="1200" b="1"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0266657583168524"/>
          <c:y val="6.45333401084871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7039541447883684"/>
          <c:y val="0.2994791600503055"/>
          <c:w val="0.31315845159589412"/>
          <c:h val="0.72398622047244099"/>
        </c:manualLayout>
      </c:layout>
      <c:doughnutChart>
        <c:varyColors val="1"/>
        <c:ser>
          <c:idx val="0"/>
          <c:order val="0"/>
          <c:spPr>
            <a:pattFill prst="trellis">
              <a:fgClr>
                <a:srgbClr val="006666"/>
              </a:fgClr>
              <a:bgClr>
                <a:schemeClr val="bg1"/>
              </a:bgClr>
            </a:pattFill>
            <a:ln>
              <a:noFill/>
            </a:ln>
            <a:scene3d>
              <a:camera prst="orthographicFront"/>
              <a:lightRig rig="threePt" dir="t"/>
            </a:scene3d>
            <a:sp3d prstMaterial="dkEdge">
              <a:bevelT w="88900"/>
              <a:bevelB w="0" h="0"/>
            </a:sp3d>
          </c:spPr>
          <c:explosion val="6"/>
          <c:dPt>
            <c:idx val="0"/>
            <c:bubble3D val="0"/>
            <c:spPr>
              <a:pattFill prst="trellis">
                <a:fgClr>
                  <a:schemeClr val="bg2">
                    <a:lumMod val="75000"/>
                  </a:schemeClr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1-9616-480E-8ED1-9AD2A8BE4993}"/>
              </c:ext>
            </c:extLst>
          </c:dPt>
          <c:dPt>
            <c:idx val="1"/>
            <c:bubble3D val="0"/>
            <c:spPr>
              <a:pattFill prst="trellis">
                <a:fgClr>
                  <a:schemeClr val="accent4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3-9616-480E-8ED1-9AD2A8BE4993}"/>
              </c:ext>
            </c:extLst>
          </c:dPt>
          <c:dPt>
            <c:idx val="2"/>
            <c:bubble3D val="0"/>
            <c:spPr>
              <a:pattFill prst="trellis">
                <a:fgClr>
                  <a:schemeClr val="accent4">
                    <a:lumMod val="75000"/>
                  </a:schemeClr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5-9616-480E-8ED1-9AD2A8BE4993}"/>
              </c:ext>
            </c:extLst>
          </c:dPt>
          <c:dPt>
            <c:idx val="3"/>
            <c:bubble3D val="0"/>
            <c:spPr>
              <a:pattFill prst="trellis">
                <a:fgClr>
                  <a:srgbClr val="C00000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7-9616-480E-8ED1-9AD2A8BE4993}"/>
              </c:ext>
            </c:extLst>
          </c:dPt>
          <c:dPt>
            <c:idx val="4"/>
            <c:bubble3D val="0"/>
            <c:spPr>
              <a:pattFill prst="trellis">
                <a:fgClr>
                  <a:schemeClr val="accent2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9-9616-480E-8ED1-9AD2A8BE4993}"/>
              </c:ext>
            </c:extLst>
          </c:dPt>
          <c:dPt>
            <c:idx val="5"/>
            <c:bubble3D val="0"/>
            <c:spPr>
              <a:pattFill prst="trellis">
                <a:fgClr>
                  <a:schemeClr val="accent2">
                    <a:lumMod val="50000"/>
                  </a:schemeClr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B-9616-480E-8ED1-9AD2A8BE4993}"/>
              </c:ext>
            </c:extLst>
          </c:dPt>
          <c:dPt>
            <c:idx val="6"/>
            <c:bubble3D val="0"/>
            <c:spPr>
              <a:pattFill prst="trellis">
                <a:fgClr>
                  <a:srgbClr val="006666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D-9616-480E-8ED1-9AD2A8BE4993}"/>
              </c:ext>
            </c:extLst>
          </c:dPt>
          <c:dPt>
            <c:idx val="7"/>
            <c:bubble3D val="0"/>
            <c:spPr>
              <a:pattFill prst="trellis">
                <a:fgClr>
                  <a:srgbClr val="0070C0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F-9616-480E-8ED1-9AD2A8BE4993}"/>
              </c:ext>
            </c:extLst>
          </c:dPt>
          <c:dPt>
            <c:idx val="8"/>
            <c:bubble3D val="0"/>
            <c:spPr>
              <a:pattFill prst="trellis">
                <a:fgClr>
                  <a:srgbClr val="006666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11-9616-480E-8ED1-9AD2A8BE4993}"/>
              </c:ext>
            </c:extLst>
          </c:dPt>
          <c:dPt>
            <c:idx val="9"/>
            <c:bubble3D val="0"/>
            <c:spPr>
              <a:pattFill prst="trellis">
                <a:fgClr>
                  <a:srgbClr val="00B0F0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13-9616-480E-8ED1-9AD2A8BE4993}"/>
              </c:ext>
            </c:extLst>
          </c:dPt>
          <c:dPt>
            <c:idx val="10"/>
            <c:bubble3D val="0"/>
            <c:spPr>
              <a:pattFill prst="trellis">
                <a:fgClr>
                  <a:srgbClr val="006666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15-9616-480E-8ED1-9AD2A8BE4993}"/>
              </c:ext>
            </c:extLst>
          </c:dPt>
          <c:dLbls>
            <c:dLbl>
              <c:idx val="0"/>
              <c:layout>
                <c:manualLayout>
                  <c:x val="0.16997751111697279"/>
                  <c:y val="2.358984722694844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16-480E-8ED1-9AD2A8BE4993}"/>
                </c:ext>
              </c:extLst>
            </c:dLbl>
            <c:dLbl>
              <c:idx val="1"/>
              <c:layout>
                <c:manualLayout>
                  <c:x val="0.21542861066029442"/>
                  <c:y val="5.82447372340958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16-480E-8ED1-9AD2A8BE4993}"/>
                </c:ext>
              </c:extLst>
            </c:dLbl>
            <c:dLbl>
              <c:idx val="2"/>
              <c:layout>
                <c:manualLayout>
                  <c:x val="-8.5888240263789745E-2"/>
                  <c:y val="0.2041966768505052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616-480E-8ED1-9AD2A8BE4993}"/>
                </c:ext>
              </c:extLst>
            </c:dLbl>
            <c:dLbl>
              <c:idx val="3"/>
              <c:layout>
                <c:manualLayout>
                  <c:x val="-0.260400643073326"/>
                  <c:y val="0.2037448630126402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616-480E-8ED1-9AD2A8BE4993}"/>
                </c:ext>
              </c:extLst>
            </c:dLbl>
            <c:dLbl>
              <c:idx val="4"/>
              <c:layout>
                <c:manualLayout>
                  <c:x val="-0.25684066389883231"/>
                  <c:y val="0.1061672897906760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149609903176652"/>
                      <c:h val="0.112307878681494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9616-480E-8ED1-9AD2A8BE4993}"/>
                </c:ext>
              </c:extLst>
            </c:dLbl>
            <c:dLbl>
              <c:idx val="5"/>
              <c:layout>
                <c:manualLayout>
                  <c:x val="-0.2541579496411796"/>
                  <c:y val="-4.307930599911120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616-480E-8ED1-9AD2A8BE4993}"/>
                </c:ext>
              </c:extLst>
            </c:dLbl>
            <c:dLbl>
              <c:idx val="6"/>
              <c:layout>
                <c:manualLayout>
                  <c:x val="-0.28864418707102224"/>
                  <c:y val="-0.2531699592625854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616-480E-8ED1-9AD2A8BE4993}"/>
                </c:ext>
              </c:extLst>
            </c:dLbl>
            <c:dLbl>
              <c:idx val="7"/>
              <c:layout>
                <c:manualLayout>
                  <c:x val="-0.12752847773558859"/>
                  <c:y val="-0.1582640212173261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765798873668129"/>
                      <c:h val="0.1146235018601008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9616-480E-8ED1-9AD2A8BE4993}"/>
                </c:ext>
              </c:extLst>
            </c:dLbl>
            <c:dLbl>
              <c:idx val="8"/>
              <c:layout>
                <c:manualLayout>
                  <c:x val="-1.2446046735814771E-2"/>
                  <c:y val="-0.1818635951461906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764945623539633"/>
                      <c:h val="0.1124005743392564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9616-480E-8ED1-9AD2A8BE4993}"/>
                </c:ext>
              </c:extLst>
            </c:dLbl>
            <c:dLbl>
              <c:idx val="9"/>
              <c:layout>
                <c:manualLayout>
                  <c:x val="0.17514798269688481"/>
                  <c:y val="-0.17863328628792277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616-480E-8ED1-9AD2A8BE4993}"/>
                </c:ext>
              </c:extLst>
            </c:dLbl>
            <c:dLbl>
              <c:idx val="10"/>
              <c:layout>
                <c:manualLayout>
                  <c:x val="0.18758179243467993"/>
                  <c:y val="-8.410327189774749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616-480E-8ED1-9AD2A8BE49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1"/>
              <c:pt idx="0">
                <c:v>No sabia dónde ir / no conoce servicios</c:v>
              </c:pt>
              <c:pt idx="1">
                <c:v>No era necesario </c:v>
              </c:pt>
              <c:pt idx="2">
                <c:v>De nada sirve </c:v>
              </c:pt>
              <c:pt idx="3">
                <c:v>Cosas de la vida</c:v>
              </c:pt>
              <c:pt idx="4">
                <c:v>Miedo al divorcio / separación </c:v>
              </c:pt>
              <c:pt idx="5">
                <c:v>Miedo a que le pegara de nuevo a ella o a sus hijos </c:v>
              </c:pt>
              <c:pt idx="6">
                <c:v>Miedo de causarle un problema a la persona que le pegó</c:v>
              </c:pt>
              <c:pt idx="7">
                <c:v>Vergüenza </c:v>
              </c:pt>
              <c:pt idx="8">
                <c:v>Ella tenia la culpa </c:v>
              </c:pt>
              <c:pt idx="9">
                <c:v>Otro</c:v>
              </c:pt>
              <c:pt idx="10">
                <c:v>Sin información</c:v>
              </c:pt>
            </c:strLit>
          </c:cat>
          <c:val>
            <c:numLit>
              <c:formatCode>General</c:formatCode>
              <c:ptCount val="11"/>
              <c:pt idx="0">
                <c:v>0.26265822784810128</c:v>
              </c:pt>
              <c:pt idx="1">
                <c:v>0.39873417721518989</c:v>
              </c:pt>
              <c:pt idx="2">
                <c:v>4.2721518987341771E-2</c:v>
              </c:pt>
              <c:pt idx="3">
                <c:v>3.9556962025316458E-2</c:v>
              </c:pt>
              <c:pt idx="4">
                <c:v>2.2151898734177215E-2</c:v>
              </c:pt>
              <c:pt idx="5">
                <c:v>1.8987341772151899E-2</c:v>
              </c:pt>
              <c:pt idx="6">
                <c:v>1.8987341772151899E-2</c:v>
              </c:pt>
              <c:pt idx="7">
                <c:v>0.16455696202531644</c:v>
              </c:pt>
              <c:pt idx="8">
                <c:v>3.1645569620253164E-3</c:v>
              </c:pt>
              <c:pt idx="9">
                <c:v>2.8481012658227847E-2</c:v>
              </c:pt>
              <c:pt idx="1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9616-480E-8ED1-9AD2A8BE49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MOTIVOS POR EL CUAL LA USUARIA NO BUSCÓ TRABAJO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invertIfNegative val="0"/>
          <c:dPt>
            <c:idx val="0"/>
            <c:invertIfNegative val="0"/>
            <c:bubble3D val="0"/>
            <c:spPr>
              <a:pattFill prst="narVert">
                <a:fgClr>
                  <a:schemeClr val="accent2"/>
                </a:fgClr>
                <a:bgClr>
                  <a:schemeClr val="accent2"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2"/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1-215F-49AB-8C22-FA2CE5370D78}"/>
              </c:ext>
            </c:extLst>
          </c:dPt>
          <c:dPt>
            <c:idx val="1"/>
            <c:invertIfNegative val="0"/>
            <c:bubble3D val="0"/>
            <c:spPr>
              <a:pattFill prst="narVert">
                <a:fgClr>
                  <a:schemeClr val="accent4"/>
                </a:fgClr>
                <a:bgClr>
                  <a:schemeClr val="accent4"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4"/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3-215F-49AB-8C22-FA2CE5370D78}"/>
              </c:ext>
            </c:extLst>
          </c:dPt>
          <c:dPt>
            <c:idx val="2"/>
            <c:invertIfNegative val="0"/>
            <c:bubble3D val="0"/>
            <c:spPr>
              <a:pattFill prst="narVert">
                <a:fgClr>
                  <a:schemeClr val="accent6"/>
                </a:fgClr>
                <a:bgClr>
                  <a:schemeClr val="accent6"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6"/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5-215F-49AB-8C22-FA2CE5370D78}"/>
              </c:ext>
            </c:extLst>
          </c:dPt>
          <c:dPt>
            <c:idx val="3"/>
            <c:invertIfNegative val="0"/>
            <c:bubble3D val="0"/>
            <c:spPr>
              <a:pattFill prst="narVert">
                <a:fgClr>
                  <a:schemeClr val="accent2">
                    <a:lumMod val="60000"/>
                  </a:schemeClr>
                </a:fgClr>
                <a:bgClr>
                  <a:schemeClr val="accent2">
                    <a:lumMod val="60000"/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2">
                    <a:lumMod val="60000"/>
                  </a:schemeClr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7-215F-49AB-8C22-FA2CE5370D78}"/>
              </c:ext>
            </c:extLst>
          </c:dPt>
          <c:dPt>
            <c:idx val="4"/>
            <c:invertIfNegative val="0"/>
            <c:bubble3D val="0"/>
            <c:spPr>
              <a:pattFill prst="narVert">
                <a:fgClr>
                  <a:schemeClr val="accent4">
                    <a:lumMod val="60000"/>
                  </a:schemeClr>
                </a:fgClr>
                <a:bgClr>
                  <a:schemeClr val="accent4">
                    <a:lumMod val="60000"/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4">
                    <a:lumMod val="60000"/>
                  </a:schemeClr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9-215F-49AB-8C22-FA2CE5370D78}"/>
              </c:ext>
            </c:extLst>
          </c:dPt>
          <c:dPt>
            <c:idx val="5"/>
            <c:invertIfNegative val="0"/>
            <c:bubble3D val="0"/>
            <c:spPr>
              <a:pattFill prst="narVert">
                <a:fgClr>
                  <a:schemeClr val="accent6">
                    <a:lumMod val="60000"/>
                  </a:schemeClr>
                </a:fgClr>
                <a:bgClr>
                  <a:schemeClr val="accent6">
                    <a:lumMod val="60000"/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6">
                    <a:lumMod val="60000"/>
                  </a:schemeClr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B-215F-49AB-8C22-FA2CE5370D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Mi pareja no me deja </c:v>
              </c:pt>
              <c:pt idx="1">
                <c:v>Hijos pequeños</c:v>
              </c:pt>
              <c:pt idx="2">
                <c:v>No he tenido la oportunidad </c:v>
              </c:pt>
              <c:pt idx="3">
                <c:v>No sé hacer nada </c:v>
              </c:pt>
              <c:pt idx="4">
                <c:v>Otro</c:v>
              </c:pt>
              <c:pt idx="5">
                <c:v>Sin información</c:v>
              </c:pt>
            </c:strLit>
          </c:cat>
          <c:val>
            <c:numLit>
              <c:formatCode>General</c:formatCode>
              <c:ptCount val="6"/>
              <c:pt idx="0">
                <c:v>2.2665457842248413E-2</c:v>
              </c:pt>
              <c:pt idx="1">
                <c:v>0.31278331822302813</c:v>
              </c:pt>
              <c:pt idx="2">
                <c:v>0.40253853127833183</c:v>
              </c:pt>
              <c:pt idx="3">
                <c:v>1.5412511332728921E-2</c:v>
              </c:pt>
              <c:pt idx="4">
                <c:v>0.24660018132366274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215F-49AB-8C22-FA2CE5370D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27"/>
        <c:overlap val="-48"/>
        <c:axId val="477401016"/>
        <c:axId val="477405328"/>
      </c:barChart>
      <c:catAx>
        <c:axId val="4774010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77405328"/>
        <c:crosses val="autoZero"/>
        <c:auto val="1"/>
        <c:lblAlgn val="ctr"/>
        <c:lblOffset val="100"/>
        <c:noMultiLvlLbl val="0"/>
      </c:catAx>
      <c:valAx>
        <c:axId val="477405328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477401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ARTICULACIÓN</a:t>
            </a:r>
            <a:r>
              <a:rPr lang="es-PE" sz="12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 PARA LA INSERCIÓN SEGÚN MODALIDAD</a:t>
            </a:r>
          </a:p>
        </c:rich>
      </c:tx>
      <c:layout>
        <c:manualLayout>
          <c:xMode val="edge"/>
          <c:yMode val="edge"/>
          <c:x val="0.34011408427873929"/>
          <c:y val="8.5776796202003014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l="0.96982167678497389"/>
          <c:h val="0.38300798036723077"/>
        </c:manualLayout>
      </c:layout>
      <c:barChart>
        <c:barDir val="col"/>
        <c:grouping val="clustered"/>
        <c:varyColors val="0"/>
        <c:ser>
          <c:idx val="0"/>
          <c:order val="0"/>
          <c:tx>
            <c:v>Institución Publica</c:v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0">
                <c:v>726</c:v>
              </c:pt>
              <c:pt idx="1">
                <c:v>114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0-F283-4BCB-945B-1FDD57D84508}"/>
            </c:ext>
          </c:extLst>
        </c:ser>
        <c:ser>
          <c:idx val="1"/>
          <c:order val="1"/>
          <c:tx>
            <c:v>Institución Privada</c:v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0">
                <c:v>201</c:v>
              </c:pt>
              <c:pt idx="1">
                <c:v>26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1-F283-4BCB-945B-1FDD57D84508}"/>
            </c:ext>
          </c:extLst>
        </c:ser>
        <c:ser>
          <c:idx val="2"/>
          <c:order val="2"/>
          <c:tx>
            <c:v>Abandono en el proceso</c:v>
          </c:tx>
          <c:spPr>
            <a:gradFill flip="none" rotWithShape="1">
              <a:gsLst>
                <a:gs pos="99000">
                  <a:schemeClr val="bg2"/>
                </a:gs>
                <a:gs pos="0">
                  <a:schemeClr val="bg2">
                    <a:lumMod val="50000"/>
                  </a:schemeClr>
                </a:gs>
              </a:gsLst>
              <a:lin ang="16200000" scaled="0"/>
              <a:tileRect/>
            </a:gradFill>
            <a:ln w="0">
              <a:solidFill>
                <a:schemeClr val="tx1">
                  <a:lumMod val="50000"/>
                  <a:lumOff val="50000"/>
                </a:schemeClr>
              </a:solidFill>
            </a:ln>
            <a:effectLst>
              <a:innerShdw blurRad="40005" dist="22860" dir="5400000">
                <a:prstClr val="black">
                  <a:alpha val="35000"/>
                </a:prstClr>
              </a:innerShdw>
            </a:effectLst>
            <a:scene3d>
              <a:camera prst="orthographicFront"/>
              <a:lightRig rig="freezing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283-4BCB-945B-1FDD57D8450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0">
                <c:v>313</c:v>
              </c:pt>
              <c:pt idx="1">
                <c:v>36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3-F283-4BCB-945B-1FDD57D84508}"/>
            </c:ext>
          </c:extLst>
        </c:ser>
        <c:ser>
          <c:idx val="3"/>
          <c:order val="3"/>
          <c:tx>
            <c:v>Capacitación completa </c:v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44450" dist="22860" dir="5400000" algn="ctr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1">
                <c:v>119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4-F283-4BCB-945B-1FDD57D84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8"/>
        <c:overlap val="-100"/>
        <c:axId val="477404152"/>
        <c:axId val="477397096"/>
      </c:barChart>
      <c:catAx>
        <c:axId val="477404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50000"/>
                <a:lumOff val="50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77397096"/>
        <c:crosses val="autoZero"/>
        <c:auto val="1"/>
        <c:lblAlgn val="ctr"/>
        <c:lblOffset val="100"/>
        <c:noMultiLvlLbl val="0"/>
      </c:catAx>
      <c:valAx>
        <c:axId val="4773970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77404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117635079913247"/>
          <c:y val="0.8676782405200868"/>
          <c:w val="0.44361115280283137"/>
          <c:h val="9.81315022754673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MOTIVOS</a:t>
            </a:r>
            <a:r>
              <a:rPr lang="es-PE" sz="1200" b="1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POR EL CUAL NO BUSCO AYUDA FRENTE A UN HECHO DE VIOLENCIA</a:t>
            </a:r>
            <a:endParaRPr lang="es-PE" sz="1200" b="1"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10266657583168524"/>
          <c:y val="6.45333401084871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7039541447883684"/>
          <c:y val="0.2994791600503055"/>
          <c:w val="0.31315845159589412"/>
          <c:h val="0.72398622047244099"/>
        </c:manualLayout>
      </c:layout>
      <c:doughnutChart>
        <c:varyColors val="1"/>
        <c:ser>
          <c:idx val="0"/>
          <c:order val="0"/>
          <c:spPr>
            <a:pattFill prst="trellis">
              <a:fgClr>
                <a:srgbClr val="006666"/>
              </a:fgClr>
              <a:bgClr>
                <a:schemeClr val="bg1"/>
              </a:bgClr>
            </a:pattFill>
            <a:ln>
              <a:noFill/>
            </a:ln>
            <a:scene3d>
              <a:camera prst="orthographicFront"/>
              <a:lightRig rig="threePt" dir="t"/>
            </a:scene3d>
            <a:sp3d prstMaterial="dkEdge">
              <a:bevelT w="88900"/>
              <a:bevelB w="0" h="0"/>
            </a:sp3d>
          </c:spPr>
          <c:explosion val="6"/>
          <c:dPt>
            <c:idx val="0"/>
            <c:bubble3D val="0"/>
            <c:spPr>
              <a:pattFill prst="trellis">
                <a:fgClr>
                  <a:schemeClr val="bg2">
                    <a:lumMod val="75000"/>
                  </a:schemeClr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1-135B-4F63-93F7-70B98F1CFD9E}"/>
              </c:ext>
            </c:extLst>
          </c:dPt>
          <c:dPt>
            <c:idx val="1"/>
            <c:bubble3D val="0"/>
            <c:spPr>
              <a:pattFill prst="trellis">
                <a:fgClr>
                  <a:schemeClr val="accent4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3-135B-4F63-93F7-70B98F1CFD9E}"/>
              </c:ext>
            </c:extLst>
          </c:dPt>
          <c:dPt>
            <c:idx val="2"/>
            <c:bubble3D val="0"/>
            <c:spPr>
              <a:pattFill prst="trellis">
                <a:fgClr>
                  <a:schemeClr val="accent4">
                    <a:lumMod val="75000"/>
                  </a:schemeClr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5-135B-4F63-93F7-70B98F1CFD9E}"/>
              </c:ext>
            </c:extLst>
          </c:dPt>
          <c:dPt>
            <c:idx val="3"/>
            <c:bubble3D val="0"/>
            <c:spPr>
              <a:pattFill prst="trellis">
                <a:fgClr>
                  <a:srgbClr val="C00000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7-135B-4F63-93F7-70B98F1CFD9E}"/>
              </c:ext>
            </c:extLst>
          </c:dPt>
          <c:dPt>
            <c:idx val="4"/>
            <c:bubble3D val="0"/>
            <c:spPr>
              <a:pattFill prst="trellis">
                <a:fgClr>
                  <a:schemeClr val="accent2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9-135B-4F63-93F7-70B98F1CFD9E}"/>
              </c:ext>
            </c:extLst>
          </c:dPt>
          <c:dPt>
            <c:idx val="5"/>
            <c:bubble3D val="0"/>
            <c:spPr>
              <a:pattFill prst="trellis">
                <a:fgClr>
                  <a:schemeClr val="accent2">
                    <a:lumMod val="50000"/>
                  </a:schemeClr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B-135B-4F63-93F7-70B98F1CFD9E}"/>
              </c:ext>
            </c:extLst>
          </c:dPt>
          <c:dPt>
            <c:idx val="6"/>
            <c:bubble3D val="0"/>
            <c:spPr>
              <a:pattFill prst="trellis">
                <a:fgClr>
                  <a:srgbClr val="006666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D-135B-4F63-93F7-70B98F1CFD9E}"/>
              </c:ext>
            </c:extLst>
          </c:dPt>
          <c:dPt>
            <c:idx val="7"/>
            <c:bubble3D val="0"/>
            <c:spPr>
              <a:pattFill prst="trellis">
                <a:fgClr>
                  <a:srgbClr val="0070C0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0F-135B-4F63-93F7-70B98F1CFD9E}"/>
              </c:ext>
            </c:extLst>
          </c:dPt>
          <c:dPt>
            <c:idx val="8"/>
            <c:bubble3D val="0"/>
            <c:spPr>
              <a:pattFill prst="trellis">
                <a:fgClr>
                  <a:srgbClr val="006666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11-135B-4F63-93F7-70B98F1CFD9E}"/>
              </c:ext>
            </c:extLst>
          </c:dPt>
          <c:dPt>
            <c:idx val="9"/>
            <c:bubble3D val="0"/>
            <c:spPr>
              <a:pattFill prst="trellis">
                <a:fgClr>
                  <a:srgbClr val="00B0F0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13-135B-4F63-93F7-70B98F1CFD9E}"/>
              </c:ext>
            </c:extLst>
          </c:dPt>
          <c:dPt>
            <c:idx val="10"/>
            <c:bubble3D val="0"/>
            <c:spPr>
              <a:pattFill prst="trellis">
                <a:fgClr>
                  <a:srgbClr val="006666"/>
                </a:fgClr>
                <a:bgClr>
                  <a:schemeClr val="bg1"/>
                </a:bgClr>
              </a:pattFill>
              <a:ln w="9525" cap="flat" cmpd="sng" algn="ctr">
                <a:noFill/>
                <a:round/>
              </a:ln>
              <a:effectLst/>
              <a:scene3d>
                <a:camera prst="orthographicFront"/>
                <a:lightRig rig="threePt" dir="t"/>
              </a:scene3d>
              <a:sp3d prstMaterial="dkEdge">
                <a:bevelT w="88900"/>
                <a:bevelB w="0" h="0"/>
              </a:sp3d>
            </c:spPr>
            <c:extLst>
              <c:ext xmlns:c16="http://schemas.microsoft.com/office/drawing/2014/chart" uri="{C3380CC4-5D6E-409C-BE32-E72D297353CC}">
                <c16:uniqueId val="{00000015-135B-4F63-93F7-70B98F1CFD9E}"/>
              </c:ext>
            </c:extLst>
          </c:dPt>
          <c:dLbls>
            <c:dLbl>
              <c:idx val="0"/>
              <c:layout>
                <c:manualLayout>
                  <c:x val="0.16997751111697279"/>
                  <c:y val="2.358984722694844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5B-4F63-93F7-70B98F1CFD9E}"/>
                </c:ext>
              </c:extLst>
            </c:dLbl>
            <c:dLbl>
              <c:idx val="1"/>
              <c:layout>
                <c:manualLayout>
                  <c:x val="0.21542861066029442"/>
                  <c:y val="5.82447372340958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35B-4F63-93F7-70B98F1CFD9E}"/>
                </c:ext>
              </c:extLst>
            </c:dLbl>
            <c:dLbl>
              <c:idx val="2"/>
              <c:layout>
                <c:manualLayout>
                  <c:x val="-8.5888240263789745E-2"/>
                  <c:y val="0.2041966768505052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35B-4F63-93F7-70B98F1CFD9E}"/>
                </c:ext>
              </c:extLst>
            </c:dLbl>
            <c:dLbl>
              <c:idx val="3"/>
              <c:layout>
                <c:manualLayout>
                  <c:x val="-0.260400643073326"/>
                  <c:y val="0.2037448630126402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35B-4F63-93F7-70B98F1CFD9E}"/>
                </c:ext>
              </c:extLst>
            </c:dLbl>
            <c:dLbl>
              <c:idx val="4"/>
              <c:layout>
                <c:manualLayout>
                  <c:x val="-0.25684066389883231"/>
                  <c:y val="0.1061672897906760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149609903176652"/>
                      <c:h val="0.112307878681494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135B-4F63-93F7-70B98F1CFD9E}"/>
                </c:ext>
              </c:extLst>
            </c:dLbl>
            <c:dLbl>
              <c:idx val="5"/>
              <c:layout>
                <c:manualLayout>
                  <c:x val="-0.2541579496411796"/>
                  <c:y val="-4.307930599911120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35B-4F63-93F7-70B98F1CFD9E}"/>
                </c:ext>
              </c:extLst>
            </c:dLbl>
            <c:dLbl>
              <c:idx val="6"/>
              <c:layout>
                <c:manualLayout>
                  <c:x val="-0.28864418707102224"/>
                  <c:y val="-0.2531699592625854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35B-4F63-93F7-70B98F1CFD9E}"/>
                </c:ext>
              </c:extLst>
            </c:dLbl>
            <c:dLbl>
              <c:idx val="7"/>
              <c:layout>
                <c:manualLayout>
                  <c:x val="-0.12752847773558859"/>
                  <c:y val="-0.1582640212173261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765798873668129"/>
                      <c:h val="0.1146235018601008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F-135B-4F63-93F7-70B98F1CFD9E}"/>
                </c:ext>
              </c:extLst>
            </c:dLbl>
            <c:dLbl>
              <c:idx val="8"/>
              <c:layout>
                <c:manualLayout>
                  <c:x val="-1.2446046735814771E-2"/>
                  <c:y val="-0.1818635951461906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764945623539633"/>
                      <c:h val="0.1124005743392564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135B-4F63-93F7-70B98F1CFD9E}"/>
                </c:ext>
              </c:extLst>
            </c:dLbl>
            <c:dLbl>
              <c:idx val="9"/>
              <c:layout>
                <c:manualLayout>
                  <c:x val="0.17514798269688481"/>
                  <c:y val="-0.17863328628792277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35B-4F63-93F7-70B98F1CFD9E}"/>
                </c:ext>
              </c:extLst>
            </c:dLbl>
            <c:dLbl>
              <c:idx val="10"/>
              <c:layout>
                <c:manualLayout>
                  <c:x val="0.18758179243467993"/>
                  <c:y val="-8.410327189774749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35B-4F63-93F7-70B98F1CFD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1"/>
              <c:pt idx="0">
                <c:v>No sabia dónde ir / no conoce servicios</c:v>
              </c:pt>
              <c:pt idx="1">
                <c:v>No era necesario </c:v>
              </c:pt>
              <c:pt idx="2">
                <c:v>De nada sirve </c:v>
              </c:pt>
              <c:pt idx="3">
                <c:v>Cosas de la vida</c:v>
              </c:pt>
              <c:pt idx="4">
                <c:v>Miedo al divorcio / separación </c:v>
              </c:pt>
              <c:pt idx="5">
                <c:v>Miedo a que le pegara de nuevo a ella o a sus hijos </c:v>
              </c:pt>
              <c:pt idx="6">
                <c:v>Miedo de causarle un problema a la persona que le pegó</c:v>
              </c:pt>
              <c:pt idx="7">
                <c:v>Vergüenza </c:v>
              </c:pt>
              <c:pt idx="8">
                <c:v>Ella tenia la culpa </c:v>
              </c:pt>
              <c:pt idx="9">
                <c:v>Otro</c:v>
              </c:pt>
              <c:pt idx="10">
                <c:v>Sin información</c:v>
              </c:pt>
            </c:strLit>
          </c:cat>
          <c:val>
            <c:numLit>
              <c:formatCode>General</c:formatCode>
              <c:ptCount val="11"/>
              <c:pt idx="0">
                <c:v>0.26265822784810128</c:v>
              </c:pt>
              <c:pt idx="1">
                <c:v>0.39873417721518989</c:v>
              </c:pt>
              <c:pt idx="2">
                <c:v>4.2721518987341771E-2</c:v>
              </c:pt>
              <c:pt idx="3">
                <c:v>3.9556962025316458E-2</c:v>
              </c:pt>
              <c:pt idx="4">
                <c:v>2.2151898734177215E-2</c:v>
              </c:pt>
              <c:pt idx="5">
                <c:v>1.8987341772151899E-2</c:v>
              </c:pt>
              <c:pt idx="6">
                <c:v>1.8987341772151899E-2</c:v>
              </c:pt>
              <c:pt idx="7">
                <c:v>0.16455696202531644</c:v>
              </c:pt>
              <c:pt idx="8">
                <c:v>3.1645569620253164E-3</c:v>
              </c:pt>
              <c:pt idx="9">
                <c:v>2.8481012658227847E-2</c:v>
              </c:pt>
              <c:pt idx="1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135B-4F63-93F7-70B98F1CFD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Gráfico 02: ESTADO CIVIL O CONYUGAL DE LAS PARTICIPANTES</a:t>
            </a:r>
          </a:p>
        </c:rich>
      </c:tx>
      <c:layout>
        <c:manualLayout>
          <c:xMode val="edge"/>
          <c:yMode val="edge"/>
          <c:x val="9.5429784984820562E-2"/>
          <c:y val="8.34803383014448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596316666447171"/>
          <c:y val="0.3357569287535499"/>
          <c:w val="0.37967240541731817"/>
          <c:h val="0.4370193403950996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88C-40A0-9D4F-D9E09B36D006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B88C-40A0-9D4F-D9E09B36D006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88C-40A0-9D4F-D9E09B36D006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4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88C-40A0-9D4F-D9E09B36D006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5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5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5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88C-40A0-9D4F-D9E09B36D00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6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6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6">
                    <a:shade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B88C-40A0-9D4F-D9E09B36D006}"/>
              </c:ext>
            </c:extLst>
          </c:dPt>
          <c:dLbls>
            <c:dLbl>
              <c:idx val="0"/>
              <c:layout>
                <c:manualLayout>
                  <c:x val="-0.15915717711144339"/>
                  <c:y val="8.11530765882160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C-40A0-9D4F-D9E09B36D006}"/>
                </c:ext>
              </c:extLst>
            </c:dLbl>
            <c:dLbl>
              <c:idx val="1"/>
              <c:layout>
                <c:manualLayout>
                  <c:x val="-0.15915717711144345"/>
                  <c:y val="-0.1048227239264457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C-40A0-9D4F-D9E09B36D006}"/>
                </c:ext>
              </c:extLst>
            </c:dLbl>
            <c:dLbl>
              <c:idx val="2"/>
              <c:layout>
                <c:manualLayout>
                  <c:x val="-6.2005250569663092E-2"/>
                  <c:y val="-0.121729614882324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C-40A0-9D4F-D9E09B36D006}"/>
                </c:ext>
              </c:extLst>
            </c:dLbl>
            <c:dLbl>
              <c:idx val="3"/>
              <c:layout>
                <c:manualLayout>
                  <c:x val="0.18149502653059341"/>
                  <c:y val="-7.77716983970403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C-40A0-9D4F-D9E09B36D006}"/>
                </c:ext>
              </c:extLst>
            </c:dLbl>
            <c:dLbl>
              <c:idx val="4"/>
              <c:layout>
                <c:manualLayout>
                  <c:x val="2.2619136666234843E-2"/>
                  <c:y val="-0.1487806404117294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88C-40A0-9D4F-D9E09B36D006}"/>
                </c:ext>
              </c:extLst>
            </c:dLbl>
            <c:dLbl>
              <c:idx val="5"/>
              <c:layout>
                <c:manualLayout>
                  <c:x val="0.11691092092948573"/>
                  <c:y val="-0.1420178840293780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88C-40A0-9D4F-D9E09B36D0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EE!$M$95:$M$100</c:f>
              <c:strCache>
                <c:ptCount val="6"/>
                <c:pt idx="0">
                  <c:v>Soltera</c:v>
                </c:pt>
                <c:pt idx="1">
                  <c:v>Conviviente</c:v>
                </c:pt>
                <c:pt idx="2">
                  <c:v>Casada</c:v>
                </c:pt>
                <c:pt idx="3">
                  <c:v>Separada</c:v>
                </c:pt>
                <c:pt idx="4">
                  <c:v>Divorciada</c:v>
                </c:pt>
                <c:pt idx="5">
                  <c:v>Viuda</c:v>
                </c:pt>
              </c:strCache>
            </c:strRef>
          </c:cat>
          <c:val>
            <c:numRef>
              <c:f>EE!$O$95:$O$100</c:f>
              <c:numCache>
                <c:formatCode>0.00%</c:formatCode>
                <c:ptCount val="6"/>
                <c:pt idx="0">
                  <c:v>0.93778409090909087</c:v>
                </c:pt>
                <c:pt idx="1">
                  <c:v>4.8863636363636366E-2</c:v>
                </c:pt>
                <c:pt idx="2">
                  <c:v>3.4090909090909089E-3</c:v>
                </c:pt>
                <c:pt idx="3">
                  <c:v>9.6590909090909088E-3</c:v>
                </c:pt>
                <c:pt idx="4">
                  <c:v>0</c:v>
                </c:pt>
                <c:pt idx="5">
                  <c:v>2.8409090909090908E-4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88C-40A0-9D4F-D9E09B36D00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3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Gráfico</a:t>
            </a:r>
            <a:r>
              <a:rPr lang="es-PE" sz="12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 05: </a:t>
            </a: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TIPO</a:t>
            </a:r>
            <a:r>
              <a:rPr lang="es-PE" sz="12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 DE AYUDA QUE RECIBEN LOS PARTICIPANTES, SEGÚN EL TIPO DE  VÍNCULO</a:t>
            </a:r>
          </a:p>
        </c:rich>
      </c:tx>
      <c:layout>
        <c:manualLayout>
          <c:xMode val="edge"/>
          <c:yMode val="edge"/>
          <c:x val="0.22420222208363241"/>
          <c:y val="0.1041802114185268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9089416280642223E-2"/>
          <c:y val="0.22449639972934851"/>
          <c:w val="0.96982167678497389"/>
          <c:h val="0.415072156897068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EE!$H$167</c:f>
              <c:strCache>
                <c:ptCount val="1"/>
                <c:pt idx="0">
                  <c:v>Familiar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EE!$J$164:$N$164</c:f>
              <c:strCache>
                <c:ptCount val="5"/>
                <c:pt idx="0">
                  <c:v>Económica</c:v>
                </c:pt>
                <c:pt idx="1">
                  <c:v>Emocional</c:v>
                </c:pt>
                <c:pt idx="2">
                  <c:v>Cuidado de hijos</c:v>
                </c:pt>
                <c:pt idx="3">
                  <c:v>Estudios</c:v>
                </c:pt>
                <c:pt idx="4">
                  <c:v>Otro</c:v>
                </c:pt>
              </c:strCache>
            </c:strRef>
          </c:cat>
          <c:val>
            <c:numRef>
              <c:f>EE!$J$167:$N$167</c:f>
              <c:numCache>
                <c:formatCode>#,##0</c:formatCode>
                <c:ptCount val="5"/>
                <c:pt idx="0">
                  <c:v>1555</c:v>
                </c:pt>
                <c:pt idx="1">
                  <c:v>665</c:v>
                </c:pt>
                <c:pt idx="2">
                  <c:v>22</c:v>
                </c:pt>
                <c:pt idx="3">
                  <c:v>69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57-4CA4-9110-FD1E11A65248}"/>
            </c:ext>
          </c:extLst>
        </c:ser>
        <c:ser>
          <c:idx val="1"/>
          <c:order val="1"/>
          <c:tx>
            <c:strRef>
              <c:f>EE!$H$166</c:f>
              <c:strCache>
                <c:ptCount val="1"/>
                <c:pt idx="0">
                  <c:v>Pareja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EE!$J$164:$N$164</c:f>
              <c:strCache>
                <c:ptCount val="5"/>
                <c:pt idx="0">
                  <c:v>Económica</c:v>
                </c:pt>
                <c:pt idx="1">
                  <c:v>Emocional</c:v>
                </c:pt>
                <c:pt idx="2">
                  <c:v>Cuidado de hijos</c:v>
                </c:pt>
                <c:pt idx="3">
                  <c:v>Estudios</c:v>
                </c:pt>
                <c:pt idx="4">
                  <c:v>Otro</c:v>
                </c:pt>
              </c:strCache>
            </c:strRef>
          </c:cat>
          <c:val>
            <c:numRef>
              <c:f>EE!$J$166:$N$166</c:f>
              <c:numCache>
                <c:formatCode>#,##0</c:formatCode>
                <c:ptCount val="5"/>
                <c:pt idx="0">
                  <c:v>78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57-4CA4-9110-FD1E11A65248}"/>
            </c:ext>
          </c:extLst>
        </c:ser>
        <c:ser>
          <c:idx val="3"/>
          <c:order val="2"/>
          <c:tx>
            <c:strRef>
              <c:f>EE!$H$168</c:f>
              <c:strCache>
                <c:ptCount val="1"/>
                <c:pt idx="0">
                  <c:v>Sin vínculo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EE!$J$164:$N$164</c:f>
              <c:strCache>
                <c:ptCount val="5"/>
                <c:pt idx="0">
                  <c:v>Económica</c:v>
                </c:pt>
                <c:pt idx="1">
                  <c:v>Emocional</c:v>
                </c:pt>
                <c:pt idx="2">
                  <c:v>Cuidado de hijos</c:v>
                </c:pt>
                <c:pt idx="3">
                  <c:v>Estudios</c:v>
                </c:pt>
                <c:pt idx="4">
                  <c:v>Otro</c:v>
                </c:pt>
              </c:strCache>
            </c:strRef>
          </c:cat>
          <c:val>
            <c:numRef>
              <c:f>EE!$J$168:$N$168</c:f>
              <c:numCache>
                <c:formatCode>#,##0</c:formatCode>
                <c:ptCount val="5"/>
                <c:pt idx="0">
                  <c:v>4</c:v>
                </c:pt>
                <c:pt idx="1">
                  <c:v>20</c:v>
                </c:pt>
                <c:pt idx="2">
                  <c:v>0</c:v>
                </c:pt>
                <c:pt idx="3">
                  <c:v>11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57-4CA4-9110-FD1E11A6524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77397880"/>
        <c:axId val="477398272"/>
      </c:barChart>
      <c:catAx>
        <c:axId val="477397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50000"/>
                <a:lumOff val="50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77398272"/>
        <c:crosses val="autoZero"/>
        <c:auto val="1"/>
        <c:lblAlgn val="ctr"/>
        <c:lblOffset val="100"/>
        <c:noMultiLvlLbl val="0"/>
      </c:catAx>
      <c:valAx>
        <c:axId val="47739827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477397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117635079913247"/>
          <c:y val="0.8676782405200868"/>
          <c:w val="0.46717190262064218"/>
          <c:h val="9.76145438446504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MOTIVOS POR EL CUAL LA USUARIA NO BUSCÓ TRABAJO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invertIfNegative val="0"/>
          <c:dPt>
            <c:idx val="0"/>
            <c:invertIfNegative val="0"/>
            <c:bubble3D val="0"/>
            <c:spPr>
              <a:pattFill prst="narVert">
                <a:fgClr>
                  <a:schemeClr val="accent2"/>
                </a:fgClr>
                <a:bgClr>
                  <a:schemeClr val="accent2"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2"/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1-6806-474D-A5D6-C63ACAE20CFA}"/>
              </c:ext>
            </c:extLst>
          </c:dPt>
          <c:dPt>
            <c:idx val="1"/>
            <c:invertIfNegative val="0"/>
            <c:bubble3D val="0"/>
            <c:spPr>
              <a:pattFill prst="narVert">
                <a:fgClr>
                  <a:schemeClr val="accent4"/>
                </a:fgClr>
                <a:bgClr>
                  <a:schemeClr val="accent4"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4"/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3-6806-474D-A5D6-C63ACAE20CFA}"/>
              </c:ext>
            </c:extLst>
          </c:dPt>
          <c:dPt>
            <c:idx val="2"/>
            <c:invertIfNegative val="0"/>
            <c:bubble3D val="0"/>
            <c:spPr>
              <a:pattFill prst="narVert">
                <a:fgClr>
                  <a:schemeClr val="accent6"/>
                </a:fgClr>
                <a:bgClr>
                  <a:schemeClr val="accent6"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6"/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5-6806-474D-A5D6-C63ACAE20CFA}"/>
              </c:ext>
            </c:extLst>
          </c:dPt>
          <c:dPt>
            <c:idx val="3"/>
            <c:invertIfNegative val="0"/>
            <c:bubble3D val="0"/>
            <c:spPr>
              <a:pattFill prst="narVert">
                <a:fgClr>
                  <a:schemeClr val="accent2">
                    <a:lumMod val="60000"/>
                  </a:schemeClr>
                </a:fgClr>
                <a:bgClr>
                  <a:schemeClr val="accent2">
                    <a:lumMod val="60000"/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2">
                    <a:lumMod val="60000"/>
                  </a:schemeClr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7-6806-474D-A5D6-C63ACAE20CFA}"/>
              </c:ext>
            </c:extLst>
          </c:dPt>
          <c:dPt>
            <c:idx val="4"/>
            <c:invertIfNegative val="0"/>
            <c:bubble3D val="0"/>
            <c:spPr>
              <a:pattFill prst="narVert">
                <a:fgClr>
                  <a:schemeClr val="accent4">
                    <a:lumMod val="60000"/>
                  </a:schemeClr>
                </a:fgClr>
                <a:bgClr>
                  <a:schemeClr val="accent4">
                    <a:lumMod val="60000"/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4">
                    <a:lumMod val="60000"/>
                  </a:schemeClr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9-6806-474D-A5D6-C63ACAE20CFA}"/>
              </c:ext>
            </c:extLst>
          </c:dPt>
          <c:dPt>
            <c:idx val="5"/>
            <c:invertIfNegative val="0"/>
            <c:bubble3D val="0"/>
            <c:spPr>
              <a:pattFill prst="narVert">
                <a:fgClr>
                  <a:schemeClr val="accent6">
                    <a:lumMod val="60000"/>
                  </a:schemeClr>
                </a:fgClr>
                <a:bgClr>
                  <a:schemeClr val="accent6">
                    <a:lumMod val="60000"/>
                    <a:lumMod val="20000"/>
                    <a:lumOff val="80000"/>
                  </a:schemeClr>
                </a:bgClr>
              </a:pattFill>
              <a:ln>
                <a:noFill/>
              </a:ln>
              <a:effectLst>
                <a:innerShdw blurRad="114300">
                  <a:schemeClr val="accent6">
                    <a:lumMod val="60000"/>
                  </a:schemeClr>
                </a:innerShdw>
              </a:effectLst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  <c:extLst>
              <c:ext xmlns:c16="http://schemas.microsoft.com/office/drawing/2014/chart" uri="{C3380CC4-5D6E-409C-BE32-E72D297353CC}">
                <c16:uniqueId val="{0000000B-6806-474D-A5D6-C63ACAE20C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Mi pareja no me deja </c:v>
              </c:pt>
              <c:pt idx="1">
                <c:v>Hijos pequeños</c:v>
              </c:pt>
              <c:pt idx="2">
                <c:v>No he tenido la oportunidad </c:v>
              </c:pt>
              <c:pt idx="3">
                <c:v>No sé hacer nada </c:v>
              </c:pt>
              <c:pt idx="4">
                <c:v>Otro</c:v>
              </c:pt>
              <c:pt idx="5">
                <c:v>Sin información</c:v>
              </c:pt>
            </c:strLit>
          </c:cat>
          <c:val>
            <c:numLit>
              <c:formatCode>General</c:formatCode>
              <c:ptCount val="6"/>
              <c:pt idx="0">
                <c:v>2.2665457842248413E-2</c:v>
              </c:pt>
              <c:pt idx="1">
                <c:v>0.31278331822302813</c:v>
              </c:pt>
              <c:pt idx="2">
                <c:v>0.40253853127833183</c:v>
              </c:pt>
              <c:pt idx="3">
                <c:v>1.5412511332728921E-2</c:v>
              </c:pt>
              <c:pt idx="4">
                <c:v>0.24660018132366274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6806-474D-A5D6-C63ACAE20C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27"/>
        <c:overlap val="-48"/>
        <c:axId val="477400232"/>
        <c:axId val="477400624"/>
      </c:barChart>
      <c:catAx>
        <c:axId val="4774002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77400624"/>
        <c:crosses val="autoZero"/>
        <c:auto val="1"/>
        <c:lblAlgn val="ctr"/>
        <c:lblOffset val="100"/>
        <c:noMultiLvlLbl val="0"/>
      </c:catAx>
      <c:valAx>
        <c:axId val="477400624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477400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ARTICULACIÓN</a:t>
            </a:r>
            <a:r>
              <a:rPr lang="es-PE" sz="12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</a:rPr>
              <a:t> PARA LA INSERCIÓN SEGÚN MODALIDAD</a:t>
            </a:r>
          </a:p>
        </c:rich>
      </c:tx>
      <c:layout>
        <c:manualLayout>
          <c:xMode val="edge"/>
          <c:yMode val="edge"/>
          <c:x val="0.34011408427873929"/>
          <c:y val="8.5776796202003014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l="0.96982167678497389"/>
          <c:h val="0.38300798036723077"/>
        </c:manualLayout>
      </c:layout>
      <c:barChart>
        <c:barDir val="col"/>
        <c:grouping val="clustered"/>
        <c:varyColors val="0"/>
        <c:ser>
          <c:idx val="0"/>
          <c:order val="0"/>
          <c:tx>
            <c:v>Institución Publica</c:v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0">
                <c:v>726</c:v>
              </c:pt>
              <c:pt idx="1">
                <c:v>114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0-3082-4168-BADF-E90DA0A4E6A1}"/>
            </c:ext>
          </c:extLst>
        </c:ser>
        <c:ser>
          <c:idx val="1"/>
          <c:order val="1"/>
          <c:tx>
            <c:v>Institución Privada</c:v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0">
                <c:v>201</c:v>
              </c:pt>
              <c:pt idx="1">
                <c:v>26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1-3082-4168-BADF-E90DA0A4E6A1}"/>
            </c:ext>
          </c:extLst>
        </c:ser>
        <c:ser>
          <c:idx val="2"/>
          <c:order val="2"/>
          <c:tx>
            <c:v>Abandono en el proceso</c:v>
          </c:tx>
          <c:spPr>
            <a:gradFill flip="none" rotWithShape="1">
              <a:gsLst>
                <a:gs pos="99000">
                  <a:schemeClr val="bg2"/>
                </a:gs>
                <a:gs pos="0">
                  <a:schemeClr val="bg2">
                    <a:lumMod val="50000"/>
                  </a:schemeClr>
                </a:gs>
              </a:gsLst>
              <a:lin ang="16200000" scaled="0"/>
              <a:tileRect/>
            </a:gradFill>
            <a:ln w="0">
              <a:solidFill>
                <a:schemeClr val="tx1">
                  <a:lumMod val="50000"/>
                  <a:lumOff val="50000"/>
                </a:schemeClr>
              </a:solidFill>
            </a:ln>
            <a:effectLst>
              <a:innerShdw blurRad="40005" dist="22860" dir="5400000">
                <a:prstClr val="black">
                  <a:alpha val="35000"/>
                </a:prstClr>
              </a:innerShdw>
            </a:effectLst>
            <a:scene3d>
              <a:camera prst="orthographicFront"/>
              <a:lightRig rig="freezing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082-4168-BADF-E90DA0A4E6A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0">
                <c:v>313</c:v>
              </c:pt>
              <c:pt idx="1">
                <c:v>36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3-3082-4168-BADF-E90DA0A4E6A1}"/>
            </c:ext>
          </c:extLst>
        </c:ser>
        <c:ser>
          <c:idx val="3"/>
          <c:order val="3"/>
          <c:tx>
            <c:v>Capacitación completa </c:v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44450" dist="22860" dir="5400000" algn="ctr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2"/>
              <c:pt idx="1">
                <c:v>119</c:v>
              </c:pt>
            </c:numLit>
          </c:val>
          <c:extLst>
            <c:ext xmlns:c15="http://schemas.microsoft.com/office/drawing/2012/chart" uri="{02D57815-91ED-43cb-92C2-25804820EDAC}">
              <c15:filteredCategoryTitle>
                <c15:cat>
                  <c:strLit>
                    <c:ptCount val="2"/>
                    <c:pt idx="0">
                      <c:v>Inserción en grupos organizados que ofrecen bienes o servicios N°</c:v>
                    </c:pt>
                    <c:pt idx="1">
                      <c:v>Acceso al empleo dependiente N°</c:v>
                    </c:pt>
                  </c:strLit>
                </c15:cat>
              </c15:filteredCategoryTitle>
            </c:ext>
            <c:ext xmlns:c16="http://schemas.microsoft.com/office/drawing/2014/chart" uri="{C3380CC4-5D6E-409C-BE32-E72D297353CC}">
              <c16:uniqueId val="{00000004-3082-4168-BADF-E90DA0A4E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8"/>
        <c:overlap val="-100"/>
        <c:axId val="477410816"/>
        <c:axId val="477412384"/>
      </c:barChart>
      <c:catAx>
        <c:axId val="477410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50000"/>
                <a:lumOff val="50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77412384"/>
        <c:crosses val="autoZero"/>
        <c:auto val="1"/>
        <c:lblAlgn val="ctr"/>
        <c:lblOffset val="100"/>
        <c:noMultiLvlLbl val="0"/>
      </c:catAx>
      <c:valAx>
        <c:axId val="4774123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77410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117635079913247"/>
          <c:y val="0.8676782405200868"/>
          <c:w val="0.44361115280283137"/>
          <c:h val="9.81315022754673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0" baseline="0">
                <a:solidFill>
                  <a:sysClr val="windowText" lastClr="000000"/>
                </a:solidFill>
                <a:effectLst/>
              </a:rPr>
              <a:t>Gráfico 03: USUARIAS QUE PRESENTAN ALGÚN TIPO DE DISCAPACIDAD</a:t>
            </a:r>
            <a:endParaRPr lang="es-PE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16427806501128769"/>
          <c:y val="2.78939905362498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2653400860988845"/>
          <c:y val="0.35604899853984845"/>
          <c:w val="0.29531715111803819"/>
          <c:h val="0.57721847276228699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C7-4B7F-8A13-DED018B8B8E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C7-4B7F-8A13-DED018B8B8EA}"/>
              </c:ext>
            </c:extLst>
          </c:dPt>
          <c:dLbls>
            <c:dLbl>
              <c:idx val="0"/>
              <c:layout>
                <c:manualLayout>
                  <c:x val="2.1245352370061251E-3"/>
                  <c:y val="-0.1423587124030184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
</a:t>
                    </a:r>
                    <a:fld id="{F9FA7218-8015-4795-8C8F-DAD4E3BF5355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6DC7-4B7F-8A13-DED018B8B8E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 baseline="0"/>
                      <a:t>
</a:t>
                    </a:r>
                    <a:fld id="{72A880DD-8284-45C8-B604-5C173D714C83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6DC7-4B7F-8A13-DED018B8B8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EE!$I$109:$I$110</c:f>
              <c:strCache>
                <c:ptCount val="2"/>
                <c:pt idx="0">
                  <c:v>Si</c:v>
                </c:pt>
                <c:pt idx="1">
                  <c:v>No</c:v>
                </c:pt>
              </c:strCache>
            </c:strRef>
          </c:cat>
          <c:val>
            <c:numRef>
              <c:f>EE!$L$109:$L$110</c:f>
              <c:numCache>
                <c:formatCode>0.0%</c:formatCode>
                <c:ptCount val="2"/>
                <c:pt idx="0">
                  <c:v>1.0511363636363636E-2</c:v>
                </c:pt>
                <c:pt idx="1">
                  <c:v>0.98948863636363638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C7-4B7F-8A13-DED018B8B8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6703561089086951"/>
          <c:y val="0.39903641168179582"/>
          <c:w val="9.5486316152925049E-2"/>
          <c:h val="0.232866208190708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100" baseline="0">
                <a:solidFill>
                  <a:sysClr val="windowText" lastClr="000000"/>
                </a:solidFill>
                <a:effectLst/>
                <a:latin typeface="+mn-lt"/>
                <a:ea typeface="Adobe Fangsong Std R" panose="02020400000000000000" pitchFamily="18" charset="-128"/>
                <a:cs typeface="+mn-cs"/>
              </a:defRPr>
            </a:pP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  <a:ea typeface="Adobe Fangsong Std R" panose="02020400000000000000" pitchFamily="18" charset="-128"/>
              </a:rPr>
              <a:t>Gráfico</a:t>
            </a:r>
            <a:r>
              <a:rPr lang="es-PE" sz="12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  <a:ea typeface="Adobe Fangsong Std R" panose="02020400000000000000" pitchFamily="18" charset="-128"/>
              </a:rPr>
              <a:t> N°4: </a:t>
            </a:r>
            <a:r>
              <a:rPr lang="es-PE" sz="1200" b="1" cap="none" spc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  <a:ea typeface="Adobe Fangsong Std R" panose="02020400000000000000" pitchFamily="18" charset="-128"/>
              </a:rPr>
              <a:t>MOTIVOS DE DESERCIÓN</a:t>
            </a:r>
            <a:r>
              <a:rPr lang="es-PE" sz="12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Arial Narrow" panose="020B0606020202030204" pitchFamily="34" charset="0"/>
                <a:ea typeface="Adobe Fangsong Std R" panose="02020400000000000000" pitchFamily="18" charset="-128"/>
              </a:rPr>
              <a:t> ESTUDIANTIL</a:t>
            </a:r>
          </a:p>
        </c:rich>
      </c:tx>
      <c:layout>
        <c:manualLayout>
          <c:xMode val="edge"/>
          <c:yMode val="edge"/>
          <c:x val="0.26542273087741114"/>
          <c:y val="2.62955736578985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100" baseline="0">
              <a:solidFill>
                <a:sysClr val="windowText" lastClr="000000"/>
              </a:solidFill>
              <a:effectLst/>
              <a:latin typeface="+mn-lt"/>
              <a:ea typeface="Adobe Fangsong Std R" panose="02020400000000000000" pitchFamily="18" charset="-128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0724570698974024"/>
          <c:y val="0.15658154113761202"/>
          <c:w val="0.62457921645185754"/>
          <c:h val="0.7647091427378537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65000"/>
                  <a:alpha val="90000"/>
                </a:schemeClr>
              </a:solidFill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88900" h="50800"/>
            </a:sp3d>
          </c:spPr>
          <c:invertIfNegative val="0"/>
          <c:dLbls>
            <c:dLbl>
              <c:idx val="2"/>
              <c:layout>
                <c:manualLayout>
                  <c:x val="9.0791166376957052E-3"/>
                  <c:y val="5.22039856043430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7E-47F6-9EAD-BAE2BF190E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EE!$B$146:$B$150</c:f>
              <c:strCache>
                <c:ptCount val="5"/>
                <c:pt idx="0">
                  <c:v>Económico</c:v>
                </c:pt>
                <c:pt idx="1">
                  <c:v>Familiar</c:v>
                </c:pt>
                <c:pt idx="2">
                  <c:v>Embarazo</c:v>
                </c:pt>
                <c:pt idx="3">
                  <c:v>Enfermedad</c:v>
                </c:pt>
                <c:pt idx="4">
                  <c:v>Otro</c:v>
                </c:pt>
              </c:strCache>
            </c:strRef>
          </c:cat>
          <c:val>
            <c:numRef>
              <c:f>EE!$E$146:$E$150</c:f>
              <c:numCache>
                <c:formatCode>0.0%</c:formatCode>
                <c:ptCount val="5"/>
                <c:pt idx="0">
                  <c:v>0.51063829787234039</c:v>
                </c:pt>
                <c:pt idx="1">
                  <c:v>0.23708206686930092</c:v>
                </c:pt>
                <c:pt idx="2">
                  <c:v>0.21884498480243161</c:v>
                </c:pt>
                <c:pt idx="3">
                  <c:v>1.5197568389057751E-2</c:v>
                </c:pt>
                <c:pt idx="4">
                  <c:v>1.82370820668693E-2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7E-47F6-9EAD-BAE2BF190E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477411992"/>
        <c:axId val="477418264"/>
      </c:barChart>
      <c:catAx>
        <c:axId val="4774119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cap="none" baseline="0">
                <a:solidFill>
                  <a:sysClr val="windowText" lastClr="000000"/>
                </a:solidFill>
                <a:uFill>
                  <a:solidFill>
                    <a:schemeClr val="tx2"/>
                  </a:solidFill>
                </a:u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77418264"/>
        <c:crosses val="autoZero"/>
        <c:auto val="1"/>
        <c:lblAlgn val="ctr"/>
        <c:lblOffset val="100"/>
        <c:noMultiLvlLbl val="0"/>
      </c:catAx>
      <c:valAx>
        <c:axId val="477418264"/>
        <c:scaling>
          <c:orientation val="minMax"/>
        </c:scaling>
        <c:delete val="1"/>
        <c:axPos val="t"/>
        <c:numFmt formatCode="0.0%" sourceLinked="1"/>
        <c:majorTickMark val="out"/>
        <c:minorTickMark val="none"/>
        <c:tickLblPos val="nextTo"/>
        <c:crossAx val="477411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Grafico</a:t>
            </a:r>
            <a:r>
              <a:rPr lang="en-US" b="1" baseline="0">
                <a:solidFill>
                  <a:sysClr val="windowText" lastClr="000000"/>
                </a:solidFill>
              </a:rPr>
              <a:t> N° 1: Acciones preventivas según mes</a:t>
            </a:r>
            <a:endParaRPr lang="en-U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109371968296696E-2"/>
          <c:y val="0.1715428708775201"/>
          <c:w val="0.90658378975196485"/>
          <c:h val="0.5868579565318727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EE!$D$55:$D$63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</c:strCache>
            </c:strRef>
          </c:cat>
          <c:val>
            <c:numRef>
              <c:f>EE!$E$55:$E$63</c:f>
              <c:numCache>
                <c:formatCode>General</c:formatCode>
                <c:ptCount val="9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AEC6-4BED-8E2C-A39853135BA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EE!$D$55:$D$63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</c:strCache>
            </c:strRef>
          </c:cat>
          <c:val>
            <c:numRef>
              <c:f>EE!$F$55:$F$63</c:f>
              <c:numCache>
                <c:formatCode>General</c:formatCode>
                <c:ptCount val="9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AEC6-4BED-8E2C-A39853135BA2}"/>
            </c:ext>
          </c:extLst>
        </c:ser>
        <c:ser>
          <c:idx val="2"/>
          <c:order val="2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EE!$D$55:$D$63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</c:strCache>
            </c:strRef>
          </c:cat>
          <c:val>
            <c:numRef>
              <c:f>EE!$G$55:$G$63</c:f>
              <c:numCache>
                <c:formatCode>General</c:formatCode>
                <c:ptCount val="9"/>
                <c:pt idx="0">
                  <c:v>348</c:v>
                </c:pt>
                <c:pt idx="1">
                  <c:v>414</c:v>
                </c:pt>
                <c:pt idx="2">
                  <c:v>711</c:v>
                </c:pt>
                <c:pt idx="3">
                  <c:v>1080</c:v>
                </c:pt>
                <c:pt idx="4">
                  <c:v>708</c:v>
                </c:pt>
                <c:pt idx="5">
                  <c:v>896</c:v>
                </c:pt>
                <c:pt idx="6">
                  <c:v>952</c:v>
                </c:pt>
                <c:pt idx="7">
                  <c:v>953</c:v>
                </c:pt>
                <c:pt idx="8">
                  <c:v>1013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C6-4BED-8E2C-A39853135B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30561423"/>
        <c:axId val="630547983"/>
        <c:extLst/>
      </c:barChart>
      <c:catAx>
        <c:axId val="630561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30547983"/>
        <c:crosses val="autoZero"/>
        <c:auto val="1"/>
        <c:lblAlgn val="ctr"/>
        <c:lblOffset val="100"/>
        <c:noMultiLvlLbl val="0"/>
      </c:catAx>
      <c:valAx>
        <c:axId val="6305479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30561423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Gráfico N°</a:t>
            </a:r>
            <a:r>
              <a:rPr lang="en-US" b="1" baseline="0">
                <a:solidFill>
                  <a:sysClr val="windowText" lastClr="000000"/>
                </a:solidFill>
              </a:rPr>
              <a:t> </a:t>
            </a:r>
            <a:r>
              <a:rPr lang="en-US" b="1">
                <a:solidFill>
                  <a:sysClr val="windowText" lastClr="000000"/>
                </a:solidFill>
              </a:rPr>
              <a:t>6</a:t>
            </a:r>
            <a:r>
              <a:rPr lang="en-US" b="1" baseline="0">
                <a:solidFill>
                  <a:sysClr val="windowText" lastClr="000000"/>
                </a:solidFill>
              </a:rPr>
              <a:t>: RANKING DE LAS </a:t>
            </a:r>
            <a:r>
              <a:rPr lang="en-US" b="1">
                <a:solidFill>
                  <a:sysClr val="windowText" lastClr="000000"/>
                </a:solidFill>
              </a:rPr>
              <a:t>LÍNEAS</a:t>
            </a:r>
            <a:r>
              <a:rPr lang="en-US" b="1" baseline="0">
                <a:solidFill>
                  <a:sysClr val="windowText" lastClr="000000"/>
                </a:solidFill>
              </a:rPr>
              <a:t> PRODUCTIVAS DESARROLLADAS POR LAS USUARIAS</a:t>
            </a:r>
            <a:endParaRPr lang="en-US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1629301231322742"/>
          <c:y val="6.8640019241229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5573034939476897"/>
          <c:y val="0.21657268129522961"/>
          <c:w val="0.54296559555935242"/>
          <c:h val="0.777267586595707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EE!$O$270:$O$277</c:f>
              <c:strCache>
                <c:ptCount val="8"/>
                <c:pt idx="0">
                  <c:v>Otras actividades de servicios personales</c:v>
                </c:pt>
                <c:pt idx="1">
                  <c:v>Elaboración de productos alimenticios</c:v>
                </c:pt>
                <c:pt idx="2">
                  <c:v>Fabricación de productos textiles</c:v>
                </c:pt>
                <c:pt idx="3">
                  <c:v>Actividades de edición</c:v>
                </c:pt>
                <c:pt idx="4">
                  <c:v>Actividades administrativas y de apoyo de oficina y otras Actividades de apoyo a las empresas</c:v>
                </c:pt>
                <c:pt idx="5">
                  <c:v>Otras industrias manufactureras</c:v>
                </c:pt>
                <c:pt idx="6">
                  <c:v>Actividades de servicio de comidas y bebidas</c:v>
                </c:pt>
                <c:pt idx="7">
                  <c:v>Programación informática, consultoría de informática y actividades conexas</c:v>
                </c:pt>
              </c:strCache>
            </c:strRef>
          </c:cat>
          <c:val>
            <c:numRef>
              <c:f>EE!$P$270:$P$277</c:f>
              <c:numCache>
                <c:formatCode>General</c:formatCode>
                <c:ptCount val="8"/>
                <c:pt idx="0">
                  <c:v>81</c:v>
                </c:pt>
                <c:pt idx="1">
                  <c:v>59</c:v>
                </c:pt>
                <c:pt idx="2" formatCode="#,##0">
                  <c:v>24</c:v>
                </c:pt>
                <c:pt idx="3" formatCode="#,##0">
                  <c:v>3</c:v>
                </c:pt>
                <c:pt idx="4" formatCode="#,##0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8E-4477-BFA2-861565AD1B3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477409248"/>
        <c:axId val="477411600"/>
      </c:barChart>
      <c:catAx>
        <c:axId val="477409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77411600"/>
        <c:crosses val="autoZero"/>
        <c:auto val="1"/>
        <c:lblAlgn val="ctr"/>
        <c:lblOffset val="100"/>
        <c:noMultiLvlLbl val="0"/>
      </c:catAx>
      <c:valAx>
        <c:axId val="47741160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477409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4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2.wdp"/><Relationship Id="rId13" Type="http://schemas.openxmlformats.org/officeDocument/2006/relationships/chart" Target="../charts/chart9.xml"/><Relationship Id="rId18" Type="http://schemas.openxmlformats.org/officeDocument/2006/relationships/image" Target="../media/image4.emf"/><Relationship Id="rId3" Type="http://schemas.openxmlformats.org/officeDocument/2006/relationships/chart" Target="../charts/chart3.xml"/><Relationship Id="rId7" Type="http://schemas.openxmlformats.org/officeDocument/2006/relationships/image" Target="../media/image2.png"/><Relationship Id="rId12" Type="http://schemas.openxmlformats.org/officeDocument/2006/relationships/chart" Target="../charts/chart8.xml"/><Relationship Id="rId17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1.xml"/><Relationship Id="rId1" Type="http://schemas.openxmlformats.org/officeDocument/2006/relationships/chart" Target="../charts/chart1.xml"/><Relationship Id="rId6" Type="http://schemas.microsoft.com/office/2007/relationships/hdphoto" Target="../media/hdphoto1.wdp"/><Relationship Id="rId11" Type="http://schemas.openxmlformats.org/officeDocument/2006/relationships/chart" Target="../charts/chart7.xml"/><Relationship Id="rId5" Type="http://schemas.openxmlformats.org/officeDocument/2006/relationships/image" Target="../media/image1.png"/><Relationship Id="rId15" Type="http://schemas.openxmlformats.org/officeDocument/2006/relationships/image" Target="../media/image3.png"/><Relationship Id="rId10" Type="http://schemas.openxmlformats.org/officeDocument/2006/relationships/chart" Target="../charts/chart6.xml"/><Relationship Id="rId19" Type="http://schemas.openxmlformats.org/officeDocument/2006/relationships/image" Target="../media/image5.emf"/><Relationship Id="rId4" Type="http://schemas.openxmlformats.org/officeDocument/2006/relationships/chart" Target="../charts/chart4.xml"/><Relationship Id="rId9" Type="http://schemas.openxmlformats.org/officeDocument/2006/relationships/chart" Target="../charts/chart5.xml"/><Relationship Id="rId1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172073</xdr:colOff>
      <xdr:row>183</xdr:row>
      <xdr:rowOff>40822</xdr:rowOff>
    </xdr:from>
    <xdr:to>
      <xdr:col>19</xdr:col>
      <xdr:colOff>557893</xdr:colOff>
      <xdr:row>199</xdr:row>
      <xdr:rowOff>114368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4205700-45FD-42F5-892B-65A52F3EA3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598714</xdr:colOff>
      <xdr:row>212</xdr:row>
      <xdr:rowOff>57150</xdr:rowOff>
    </xdr:from>
    <xdr:to>
      <xdr:col>12</xdr:col>
      <xdr:colOff>435429</xdr:colOff>
      <xdr:row>223</xdr:row>
      <xdr:rowOff>122465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2531C94-2DC0-4181-AB59-189DC5B9BB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830035</xdr:colOff>
      <xdr:row>207</xdr:row>
      <xdr:rowOff>81641</xdr:rowOff>
    </xdr:from>
    <xdr:to>
      <xdr:col>17</xdr:col>
      <xdr:colOff>449036</xdr:colOff>
      <xdr:row>207</xdr:row>
      <xdr:rowOff>81643</xdr:rowOff>
    </xdr:to>
    <xdr:cxnSp macro="">
      <xdr:nvCxnSpPr>
        <xdr:cNvPr id="4" name="Conector: angular 7">
          <a:extLst>
            <a:ext uri="{FF2B5EF4-FFF2-40B4-BE49-F238E27FC236}">
              <a16:creationId xmlns:a16="http://schemas.microsoft.com/office/drawing/2014/main" id="{ADE529D1-1D0F-4962-9E5F-85E80CDC9A3F}"/>
            </a:ext>
          </a:extLst>
        </xdr:cNvPr>
        <xdr:cNvCxnSpPr/>
      </xdr:nvCxnSpPr>
      <xdr:spPr>
        <a:xfrm flipH="1" flipV="1">
          <a:off x="16603435" y="41900475"/>
          <a:ext cx="619126" cy="0"/>
        </a:xfrm>
        <a:prstGeom prst="straightConnector1">
          <a:avLst/>
        </a:prstGeom>
        <a:ln w="12700">
          <a:solidFill>
            <a:schemeClr val="bg1">
              <a:lumMod val="50000"/>
            </a:schemeClr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765253</xdr:colOff>
      <xdr:row>210</xdr:row>
      <xdr:rowOff>229606</xdr:rowOff>
    </xdr:from>
    <xdr:to>
      <xdr:col>21</xdr:col>
      <xdr:colOff>35377</xdr:colOff>
      <xdr:row>211</xdr:row>
      <xdr:rowOff>68035</xdr:rowOff>
    </xdr:to>
    <xdr:sp macro="" textlink="">
      <xdr:nvSpPr>
        <xdr:cNvPr id="5" name="Abrir corchete 4">
          <a:extLst>
            <a:ext uri="{FF2B5EF4-FFF2-40B4-BE49-F238E27FC236}">
              <a16:creationId xmlns:a16="http://schemas.microsoft.com/office/drawing/2014/main" id="{BE0374B7-B46F-45F2-9F9F-AB446D69A89C}"/>
            </a:ext>
          </a:extLst>
        </xdr:cNvPr>
        <xdr:cNvSpPr/>
      </xdr:nvSpPr>
      <xdr:spPr>
        <a:xfrm rot="16200000" flipH="1">
          <a:off x="15583165" y="38064888"/>
          <a:ext cx="0" cy="7671174"/>
        </a:xfrm>
        <a:prstGeom prst="leftBracket">
          <a:avLst/>
        </a:prstGeom>
        <a:ln w="12700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17</xdr:col>
      <xdr:colOff>312965</xdr:colOff>
      <xdr:row>207</xdr:row>
      <xdr:rowOff>95250</xdr:rowOff>
    </xdr:from>
    <xdr:to>
      <xdr:col>17</xdr:col>
      <xdr:colOff>440998</xdr:colOff>
      <xdr:row>210</xdr:row>
      <xdr:rowOff>217714</xdr:rowOff>
    </xdr:to>
    <xdr:cxnSp macro="">
      <xdr:nvCxnSpPr>
        <xdr:cNvPr id="6" name="Conector: angular 30">
          <a:extLst>
            <a:ext uri="{FF2B5EF4-FFF2-40B4-BE49-F238E27FC236}">
              <a16:creationId xmlns:a16="http://schemas.microsoft.com/office/drawing/2014/main" id="{FD342867-E59F-4E54-8479-FD47CFF4D772}"/>
            </a:ext>
          </a:extLst>
        </xdr:cNvPr>
        <xdr:cNvCxnSpPr/>
      </xdr:nvCxnSpPr>
      <xdr:spPr>
        <a:xfrm rot="5400000">
          <a:off x="17150507" y="41836458"/>
          <a:ext cx="0" cy="128033"/>
        </a:xfrm>
        <a:prstGeom prst="bentConnector3">
          <a:avLst>
            <a:gd name="adj1" fmla="val 50000"/>
          </a:avLst>
        </a:prstGeom>
        <a:ln w="12700">
          <a:solidFill>
            <a:schemeClr val="bg1">
              <a:lumMod val="50000"/>
            </a:schemeClr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353786</xdr:colOff>
      <xdr:row>188</xdr:row>
      <xdr:rowOff>95250</xdr:rowOff>
    </xdr:from>
    <xdr:to>
      <xdr:col>5</xdr:col>
      <xdr:colOff>489857</xdr:colOff>
      <xdr:row>191</xdr:row>
      <xdr:rowOff>122465</xdr:rowOff>
    </xdr:to>
    <xdr:cxnSp macro="">
      <xdr:nvCxnSpPr>
        <xdr:cNvPr id="7" name="Conector: angular 7">
          <a:extLst>
            <a:ext uri="{FF2B5EF4-FFF2-40B4-BE49-F238E27FC236}">
              <a16:creationId xmlns:a16="http://schemas.microsoft.com/office/drawing/2014/main" id="{BF9035AE-0533-4AB5-9394-375527F970AE}"/>
            </a:ext>
          </a:extLst>
        </xdr:cNvPr>
        <xdr:cNvCxnSpPr>
          <a:endCxn id="8" idx="1"/>
        </xdr:cNvCxnSpPr>
      </xdr:nvCxnSpPr>
      <xdr:spPr>
        <a:xfrm>
          <a:off x="3116036" y="41900475"/>
          <a:ext cx="898071" cy="0"/>
        </a:xfrm>
        <a:prstGeom prst="bentConnector3">
          <a:avLst>
            <a:gd name="adj1" fmla="val 50000"/>
          </a:avLst>
        </a:prstGeom>
        <a:ln w="12700">
          <a:solidFill>
            <a:schemeClr val="tx2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489857</xdr:colOff>
      <xdr:row>183</xdr:row>
      <xdr:rowOff>231322</xdr:rowOff>
    </xdr:from>
    <xdr:to>
      <xdr:col>5</xdr:col>
      <xdr:colOff>693965</xdr:colOff>
      <xdr:row>199</xdr:row>
      <xdr:rowOff>54428</xdr:rowOff>
    </xdr:to>
    <xdr:sp macro="" textlink="">
      <xdr:nvSpPr>
        <xdr:cNvPr id="8" name="Abrir corchete 7">
          <a:extLst>
            <a:ext uri="{FF2B5EF4-FFF2-40B4-BE49-F238E27FC236}">
              <a16:creationId xmlns:a16="http://schemas.microsoft.com/office/drawing/2014/main" id="{15F9FEC7-4FF9-489E-9E86-4730C21D4CEF}"/>
            </a:ext>
          </a:extLst>
        </xdr:cNvPr>
        <xdr:cNvSpPr/>
      </xdr:nvSpPr>
      <xdr:spPr>
        <a:xfrm>
          <a:off x="4014107" y="41900475"/>
          <a:ext cx="204108" cy="0"/>
        </a:xfrm>
        <a:prstGeom prst="leftBracket">
          <a:avLst/>
        </a:prstGeom>
        <a:ln w="12700"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627529</xdr:colOff>
      <xdr:row>239</xdr:row>
      <xdr:rowOff>134470</xdr:rowOff>
    </xdr:from>
    <xdr:to>
      <xdr:col>13</xdr:col>
      <xdr:colOff>669223</xdr:colOff>
      <xdr:row>246</xdr:row>
      <xdr:rowOff>437030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E2A3CCBE-77B4-4BE9-9DE4-5377E9D43D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266700</xdr:colOff>
      <xdr:row>182</xdr:row>
      <xdr:rowOff>0</xdr:rowOff>
    </xdr:from>
    <xdr:to>
      <xdr:col>19</xdr:col>
      <xdr:colOff>571500</xdr:colOff>
      <xdr:row>183</xdr:row>
      <xdr:rowOff>121875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3A57B3AD-4CCB-4DD7-BEE2-E6BE9C7F9BAC}"/>
            </a:ext>
          </a:extLst>
        </xdr:cNvPr>
        <xdr:cNvSpPr/>
      </xdr:nvSpPr>
      <xdr:spPr>
        <a:xfrm>
          <a:off x="1476375" y="41900475"/>
          <a:ext cx="17592675" cy="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SITUACIÓN DE VIOLENCIA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9525</xdr:colOff>
      <xdr:row>182</xdr:row>
      <xdr:rowOff>0</xdr:rowOff>
    </xdr:from>
    <xdr:to>
      <xdr:col>2</xdr:col>
      <xdr:colOff>333375</xdr:colOff>
      <xdr:row>183</xdr:row>
      <xdr:rowOff>121875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035F3589-AB39-4E13-85EA-FE9681F844D1}"/>
            </a:ext>
          </a:extLst>
        </xdr:cNvPr>
        <xdr:cNvSpPr/>
      </xdr:nvSpPr>
      <xdr:spPr>
        <a:xfrm>
          <a:off x="142875" y="41900475"/>
          <a:ext cx="1400175" cy="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 C  </a:t>
          </a:r>
        </a:p>
      </xdr:txBody>
    </xdr:sp>
    <xdr:clientData/>
  </xdr:twoCellAnchor>
  <xdr:twoCellAnchor>
    <xdr:from>
      <xdr:col>2</xdr:col>
      <xdr:colOff>257175</xdr:colOff>
      <xdr:row>199</xdr:row>
      <xdr:rowOff>200025</xdr:rowOff>
    </xdr:from>
    <xdr:to>
      <xdr:col>19</xdr:col>
      <xdr:colOff>585107</xdr:colOff>
      <xdr:row>201</xdr:row>
      <xdr:rowOff>112350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8A4BD936-B784-4553-9B44-5EB4F46FC7CB}"/>
            </a:ext>
          </a:extLst>
        </xdr:cNvPr>
        <xdr:cNvSpPr/>
      </xdr:nvSpPr>
      <xdr:spPr>
        <a:xfrm>
          <a:off x="1466850" y="41900475"/>
          <a:ext cx="17615807" cy="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ACTIVIDAD Y CAPACITACIÓN DE LA PERSONA USUARIA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123825</xdr:colOff>
      <xdr:row>199</xdr:row>
      <xdr:rowOff>200025</xdr:rowOff>
    </xdr:from>
    <xdr:to>
      <xdr:col>2</xdr:col>
      <xdr:colOff>307522</xdr:colOff>
      <xdr:row>201</xdr:row>
      <xdr:rowOff>112350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22DF319C-A86A-4707-8BFB-A546A74F6E84}"/>
            </a:ext>
          </a:extLst>
        </xdr:cNvPr>
        <xdr:cNvSpPr/>
      </xdr:nvSpPr>
      <xdr:spPr>
        <a:xfrm>
          <a:off x="123825" y="41900475"/>
          <a:ext cx="1393372" cy="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 D  </a:t>
          </a:r>
        </a:p>
      </xdr:txBody>
    </xdr:sp>
    <xdr:clientData/>
  </xdr:twoCellAnchor>
  <xdr:twoCellAnchor>
    <xdr:from>
      <xdr:col>1</xdr:col>
      <xdr:colOff>952501</xdr:colOff>
      <xdr:row>184</xdr:row>
      <xdr:rowOff>44951</xdr:rowOff>
    </xdr:from>
    <xdr:to>
      <xdr:col>5</xdr:col>
      <xdr:colOff>13607</xdr:colOff>
      <xdr:row>185</xdr:row>
      <xdr:rowOff>108857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345BF3A5-7E34-497B-ACF5-BCAFD577E547}"/>
            </a:ext>
          </a:extLst>
        </xdr:cNvPr>
        <xdr:cNvSpPr/>
      </xdr:nvSpPr>
      <xdr:spPr>
        <a:xfrm>
          <a:off x="1085851" y="41900475"/>
          <a:ext cx="2452006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Las usuarias buscaron ayuda frente a un hecho de violencia</a:t>
          </a:r>
        </a:p>
      </xdr:txBody>
    </xdr:sp>
    <xdr:clientData/>
  </xdr:twoCellAnchor>
  <xdr:twoCellAnchor>
    <xdr:from>
      <xdr:col>0</xdr:col>
      <xdr:colOff>132634</xdr:colOff>
      <xdr:row>184</xdr:row>
      <xdr:rowOff>44951</xdr:rowOff>
    </xdr:from>
    <xdr:to>
      <xdr:col>1</xdr:col>
      <xdr:colOff>1061358</xdr:colOff>
      <xdr:row>184</xdr:row>
      <xdr:rowOff>296951</xdr:rowOff>
    </xdr:to>
    <xdr:sp macro="" textlink="">
      <xdr:nvSpPr>
        <xdr:cNvPr id="15" name="Rectángulo 51">
          <a:extLst>
            <a:ext uri="{FF2B5EF4-FFF2-40B4-BE49-F238E27FC236}">
              <a16:creationId xmlns:a16="http://schemas.microsoft.com/office/drawing/2014/main" id="{202CDA42-F2BE-41E1-A557-328991D91D95}"/>
            </a:ext>
          </a:extLst>
        </xdr:cNvPr>
        <xdr:cNvSpPr/>
      </xdr:nvSpPr>
      <xdr:spPr>
        <a:xfrm>
          <a:off x="132634" y="41900475"/>
          <a:ext cx="1062074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N°13</a:t>
          </a:r>
        </a:p>
      </xdr:txBody>
    </xdr:sp>
    <xdr:clientData/>
  </xdr:twoCellAnchor>
  <xdr:twoCellAnchor>
    <xdr:from>
      <xdr:col>7</xdr:col>
      <xdr:colOff>274865</xdr:colOff>
      <xdr:row>184</xdr:row>
      <xdr:rowOff>34066</xdr:rowOff>
    </xdr:from>
    <xdr:to>
      <xdr:col>12</xdr:col>
      <xdr:colOff>0</xdr:colOff>
      <xdr:row>185</xdr:row>
      <xdr:rowOff>98673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7DBD6E97-C52A-451F-9274-AEDE08043A38}"/>
            </a:ext>
          </a:extLst>
        </xdr:cNvPr>
        <xdr:cNvSpPr/>
      </xdr:nvSpPr>
      <xdr:spPr>
        <a:xfrm>
          <a:off x="5532665" y="41900475"/>
          <a:ext cx="5449660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Motivo por el cual la usuaria no buscó ayuda frente a un hecho de violencia</a:t>
          </a:r>
        </a:p>
      </xdr:txBody>
    </xdr:sp>
    <xdr:clientData/>
  </xdr:twoCellAnchor>
  <xdr:twoCellAnchor>
    <xdr:from>
      <xdr:col>5</xdr:col>
      <xdr:colOff>693249</xdr:colOff>
      <xdr:row>184</xdr:row>
      <xdr:rowOff>34066</xdr:rowOff>
    </xdr:from>
    <xdr:to>
      <xdr:col>7</xdr:col>
      <xdr:colOff>397329</xdr:colOff>
      <xdr:row>184</xdr:row>
      <xdr:rowOff>286066</xdr:rowOff>
    </xdr:to>
    <xdr:sp macro="" textlink="">
      <xdr:nvSpPr>
        <xdr:cNvPr id="17" name="Rectángulo 51">
          <a:extLst>
            <a:ext uri="{FF2B5EF4-FFF2-40B4-BE49-F238E27FC236}">
              <a16:creationId xmlns:a16="http://schemas.microsoft.com/office/drawing/2014/main" id="{1CB624FC-79A1-46F9-A030-CC02EBA807E5}"/>
            </a:ext>
          </a:extLst>
        </xdr:cNvPr>
        <xdr:cNvSpPr/>
      </xdr:nvSpPr>
      <xdr:spPr>
        <a:xfrm>
          <a:off x="4217499" y="41900475"/>
          <a:ext cx="1437630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N°14</a:t>
          </a:r>
        </a:p>
      </xdr:txBody>
    </xdr:sp>
    <xdr:clientData/>
  </xdr:twoCellAnchor>
  <xdr:twoCellAnchor>
    <xdr:from>
      <xdr:col>1</xdr:col>
      <xdr:colOff>955222</xdr:colOff>
      <xdr:row>202</xdr:row>
      <xdr:rowOff>47672</xdr:rowOff>
    </xdr:from>
    <xdr:to>
      <xdr:col>6</xdr:col>
      <xdr:colOff>13607</xdr:colOff>
      <xdr:row>204</xdr:row>
      <xdr:rowOff>122465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2D1D6E46-EF09-4EC7-B1F5-CEAA38F292EE}"/>
            </a:ext>
          </a:extLst>
        </xdr:cNvPr>
        <xdr:cNvSpPr/>
      </xdr:nvSpPr>
      <xdr:spPr>
        <a:xfrm>
          <a:off x="1088572" y="41900475"/>
          <a:ext cx="3154135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Las usuarias han recibido alguna capacitación para desempeñar alguna ocupación</a:t>
          </a:r>
        </a:p>
      </xdr:txBody>
    </xdr:sp>
    <xdr:clientData/>
  </xdr:twoCellAnchor>
  <xdr:twoCellAnchor>
    <xdr:from>
      <xdr:col>0</xdr:col>
      <xdr:colOff>135355</xdr:colOff>
      <xdr:row>202</xdr:row>
      <xdr:rowOff>47672</xdr:rowOff>
    </xdr:from>
    <xdr:to>
      <xdr:col>1</xdr:col>
      <xdr:colOff>1064079</xdr:colOff>
      <xdr:row>203</xdr:row>
      <xdr:rowOff>109172</xdr:rowOff>
    </xdr:to>
    <xdr:sp macro="" textlink="">
      <xdr:nvSpPr>
        <xdr:cNvPr id="19" name="Rectángulo 51">
          <a:extLst>
            <a:ext uri="{FF2B5EF4-FFF2-40B4-BE49-F238E27FC236}">
              <a16:creationId xmlns:a16="http://schemas.microsoft.com/office/drawing/2014/main" id="{75905B8A-5C4F-4CED-90F0-4831DC6EC1C0}"/>
            </a:ext>
          </a:extLst>
        </xdr:cNvPr>
        <xdr:cNvSpPr/>
      </xdr:nvSpPr>
      <xdr:spPr>
        <a:xfrm>
          <a:off x="135355" y="41900475"/>
          <a:ext cx="1062074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N°15</a:t>
          </a:r>
        </a:p>
      </xdr:txBody>
    </xdr:sp>
    <xdr:clientData/>
  </xdr:twoCellAnchor>
  <xdr:twoCellAnchor>
    <xdr:from>
      <xdr:col>9</xdr:col>
      <xdr:colOff>112296</xdr:colOff>
      <xdr:row>203</xdr:row>
      <xdr:rowOff>40820</xdr:rowOff>
    </xdr:from>
    <xdr:to>
      <xdr:col>12</xdr:col>
      <xdr:colOff>13607</xdr:colOff>
      <xdr:row>203</xdr:row>
      <xdr:rowOff>292820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9D0FE808-FBE9-4C86-8726-22A6C92AAA29}"/>
            </a:ext>
          </a:extLst>
        </xdr:cNvPr>
        <xdr:cNvSpPr/>
      </xdr:nvSpPr>
      <xdr:spPr>
        <a:xfrm>
          <a:off x="7408446" y="41900475"/>
          <a:ext cx="3587486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Disponibilidad de tiempo de las usuarias</a:t>
          </a:r>
        </a:p>
      </xdr:txBody>
    </xdr:sp>
    <xdr:clientData/>
  </xdr:twoCellAnchor>
  <xdr:twoCellAnchor>
    <xdr:from>
      <xdr:col>7</xdr:col>
      <xdr:colOff>489857</xdr:colOff>
      <xdr:row>203</xdr:row>
      <xdr:rowOff>40820</xdr:rowOff>
    </xdr:from>
    <xdr:to>
      <xdr:col>9</xdr:col>
      <xdr:colOff>234760</xdr:colOff>
      <xdr:row>203</xdr:row>
      <xdr:rowOff>292820</xdr:rowOff>
    </xdr:to>
    <xdr:sp macro="" textlink="">
      <xdr:nvSpPr>
        <xdr:cNvPr id="21" name="Rectángulo 51">
          <a:extLst>
            <a:ext uri="{FF2B5EF4-FFF2-40B4-BE49-F238E27FC236}">
              <a16:creationId xmlns:a16="http://schemas.microsoft.com/office/drawing/2014/main" id="{718ABBAF-F513-48C7-B669-C93CFE429144}"/>
            </a:ext>
          </a:extLst>
        </xdr:cNvPr>
        <xdr:cNvSpPr/>
      </xdr:nvSpPr>
      <xdr:spPr>
        <a:xfrm>
          <a:off x="5747657" y="41900475"/>
          <a:ext cx="1783253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N°16</a:t>
          </a:r>
        </a:p>
      </xdr:txBody>
    </xdr:sp>
    <xdr:clientData/>
  </xdr:twoCellAnchor>
  <xdr:twoCellAnchor>
    <xdr:from>
      <xdr:col>13</xdr:col>
      <xdr:colOff>958661</xdr:colOff>
      <xdr:row>203</xdr:row>
      <xdr:rowOff>16326</xdr:rowOff>
    </xdr:from>
    <xdr:to>
      <xdr:col>16</xdr:col>
      <xdr:colOff>830037</xdr:colOff>
      <xdr:row>203</xdr:row>
      <xdr:rowOff>268326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8E9AE258-B829-464B-A1E5-D55EA0820558}"/>
            </a:ext>
          </a:extLst>
        </xdr:cNvPr>
        <xdr:cNvSpPr/>
      </xdr:nvSpPr>
      <xdr:spPr>
        <a:xfrm>
          <a:off x="13731686" y="41900475"/>
          <a:ext cx="2871751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Situación laboral de las usuarias</a:t>
          </a:r>
        </a:p>
      </xdr:txBody>
    </xdr:sp>
    <xdr:clientData/>
  </xdr:twoCellAnchor>
  <xdr:twoCellAnchor>
    <xdr:from>
      <xdr:col>13</xdr:col>
      <xdr:colOff>16329</xdr:colOff>
      <xdr:row>203</xdr:row>
      <xdr:rowOff>16327</xdr:rowOff>
    </xdr:from>
    <xdr:to>
      <xdr:col>14</xdr:col>
      <xdr:colOff>19767</xdr:colOff>
      <xdr:row>203</xdr:row>
      <xdr:rowOff>268327</xdr:rowOff>
    </xdr:to>
    <xdr:sp macro="" textlink="">
      <xdr:nvSpPr>
        <xdr:cNvPr id="23" name="Rectángulo 51">
          <a:extLst>
            <a:ext uri="{FF2B5EF4-FFF2-40B4-BE49-F238E27FC236}">
              <a16:creationId xmlns:a16="http://schemas.microsoft.com/office/drawing/2014/main" id="{F2559342-A6F3-4F91-9AE9-2C057B32482D}"/>
            </a:ext>
          </a:extLst>
        </xdr:cNvPr>
        <xdr:cNvSpPr/>
      </xdr:nvSpPr>
      <xdr:spPr>
        <a:xfrm>
          <a:off x="12789354" y="41900475"/>
          <a:ext cx="1184538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N°17</a:t>
          </a:r>
        </a:p>
      </xdr:txBody>
    </xdr:sp>
    <xdr:clientData/>
  </xdr:twoCellAnchor>
  <xdr:twoCellAnchor>
    <xdr:from>
      <xdr:col>1</xdr:col>
      <xdr:colOff>958661</xdr:colOff>
      <xdr:row>211</xdr:row>
      <xdr:rowOff>29933</xdr:rowOff>
    </xdr:from>
    <xdr:to>
      <xdr:col>6</xdr:col>
      <xdr:colOff>13607</xdr:colOff>
      <xdr:row>213</xdr:row>
      <xdr:rowOff>108856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AD83B5ED-F442-4741-A1B2-66E8171003BD}"/>
            </a:ext>
          </a:extLst>
        </xdr:cNvPr>
        <xdr:cNvSpPr/>
      </xdr:nvSpPr>
      <xdr:spPr>
        <a:xfrm>
          <a:off x="1092011" y="41900475"/>
          <a:ext cx="3150696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Prioridad de la usuaria de capacitación o trabajo</a:t>
          </a:r>
        </a:p>
      </xdr:txBody>
    </xdr:sp>
    <xdr:clientData/>
  </xdr:twoCellAnchor>
  <xdr:twoCellAnchor>
    <xdr:from>
      <xdr:col>1</xdr:col>
      <xdr:colOff>16330</xdr:colOff>
      <xdr:row>211</xdr:row>
      <xdr:rowOff>29934</xdr:rowOff>
    </xdr:from>
    <xdr:to>
      <xdr:col>2</xdr:col>
      <xdr:colOff>6160</xdr:colOff>
      <xdr:row>212</xdr:row>
      <xdr:rowOff>91434</xdr:rowOff>
    </xdr:to>
    <xdr:sp macro="" textlink="">
      <xdr:nvSpPr>
        <xdr:cNvPr id="25" name="Rectángulo 51">
          <a:extLst>
            <a:ext uri="{FF2B5EF4-FFF2-40B4-BE49-F238E27FC236}">
              <a16:creationId xmlns:a16="http://schemas.microsoft.com/office/drawing/2014/main" id="{66F048D4-5611-40CF-AEA7-5D5F4D1066F5}"/>
            </a:ext>
          </a:extLst>
        </xdr:cNvPr>
        <xdr:cNvSpPr/>
      </xdr:nvSpPr>
      <xdr:spPr>
        <a:xfrm>
          <a:off x="149680" y="41900475"/>
          <a:ext cx="106615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N°18</a:t>
          </a:r>
        </a:p>
      </xdr:txBody>
    </xdr:sp>
    <xdr:clientData/>
  </xdr:twoCellAnchor>
  <xdr:twoCellAnchor>
    <xdr:from>
      <xdr:col>13</xdr:col>
      <xdr:colOff>934166</xdr:colOff>
      <xdr:row>211</xdr:row>
      <xdr:rowOff>114297</xdr:rowOff>
    </xdr:from>
    <xdr:to>
      <xdr:col>20</xdr:col>
      <xdr:colOff>13607</xdr:colOff>
      <xdr:row>212</xdr:row>
      <xdr:rowOff>175797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912CBFF5-48B6-4B10-817E-0D310BDE1EE4}"/>
            </a:ext>
          </a:extLst>
        </xdr:cNvPr>
        <xdr:cNvSpPr/>
      </xdr:nvSpPr>
      <xdr:spPr>
        <a:xfrm>
          <a:off x="13707191" y="41900475"/>
          <a:ext cx="5651691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Motivo por el cual la usuaria no buscó trabajo</a:t>
          </a:r>
        </a:p>
      </xdr:txBody>
    </xdr:sp>
    <xdr:clientData/>
  </xdr:twoCellAnchor>
  <xdr:twoCellAnchor>
    <xdr:from>
      <xdr:col>12</xdr:col>
      <xdr:colOff>808264</xdr:colOff>
      <xdr:row>211</xdr:row>
      <xdr:rowOff>114298</xdr:rowOff>
    </xdr:from>
    <xdr:to>
      <xdr:col>13</xdr:col>
      <xdr:colOff>1056630</xdr:colOff>
      <xdr:row>212</xdr:row>
      <xdr:rowOff>175798</xdr:rowOff>
    </xdr:to>
    <xdr:sp macro="" textlink="">
      <xdr:nvSpPr>
        <xdr:cNvPr id="27" name="Rectángulo 51">
          <a:extLst>
            <a:ext uri="{FF2B5EF4-FFF2-40B4-BE49-F238E27FC236}">
              <a16:creationId xmlns:a16="http://schemas.microsoft.com/office/drawing/2014/main" id="{C983FF2A-3EF0-43B0-817E-E0E280EF81EF}"/>
            </a:ext>
          </a:extLst>
        </xdr:cNvPr>
        <xdr:cNvSpPr/>
      </xdr:nvSpPr>
      <xdr:spPr>
        <a:xfrm>
          <a:off x="11790589" y="41900475"/>
          <a:ext cx="2039066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N°19</a:t>
          </a:r>
        </a:p>
      </xdr:txBody>
    </xdr:sp>
    <xdr:clientData/>
  </xdr:twoCellAnchor>
  <xdr:twoCellAnchor>
    <xdr:from>
      <xdr:col>1</xdr:col>
      <xdr:colOff>947776</xdr:colOff>
      <xdr:row>226</xdr:row>
      <xdr:rowOff>141514</xdr:rowOff>
    </xdr:from>
    <xdr:to>
      <xdr:col>12</xdr:col>
      <xdr:colOff>802822</xdr:colOff>
      <xdr:row>227</xdr:row>
      <xdr:rowOff>301371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714676A3-2393-40DE-979B-83DCD37AED5D}"/>
            </a:ext>
          </a:extLst>
        </xdr:cNvPr>
        <xdr:cNvSpPr/>
      </xdr:nvSpPr>
      <xdr:spPr>
        <a:xfrm>
          <a:off x="1081126" y="41900475"/>
          <a:ext cx="10704021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Proceso de articulación donde las usuarias se encuentran insertadas capacitandose en una institucion publica o privada, en proceso todavia no comienza su capacitación y las usuarias que decidieron abandonar el proceso, según modalidad</a:t>
          </a:r>
        </a:p>
      </xdr:txBody>
    </xdr:sp>
    <xdr:clientData/>
  </xdr:twoCellAnchor>
  <xdr:twoCellAnchor>
    <xdr:from>
      <xdr:col>1</xdr:col>
      <xdr:colOff>5445</xdr:colOff>
      <xdr:row>226</xdr:row>
      <xdr:rowOff>141514</xdr:rowOff>
    </xdr:from>
    <xdr:to>
      <xdr:col>1</xdr:col>
      <xdr:colOff>1070240</xdr:colOff>
      <xdr:row>227</xdr:row>
      <xdr:rowOff>121371</xdr:rowOff>
    </xdr:to>
    <xdr:sp macro="" textlink="">
      <xdr:nvSpPr>
        <xdr:cNvPr id="29" name="Rectángulo 51">
          <a:extLst>
            <a:ext uri="{FF2B5EF4-FFF2-40B4-BE49-F238E27FC236}">
              <a16:creationId xmlns:a16="http://schemas.microsoft.com/office/drawing/2014/main" id="{6D5D11F3-6C20-4A59-B373-5CF354FA9C2F}"/>
            </a:ext>
          </a:extLst>
        </xdr:cNvPr>
        <xdr:cNvSpPr/>
      </xdr:nvSpPr>
      <xdr:spPr>
        <a:xfrm>
          <a:off x="138795" y="41900475"/>
          <a:ext cx="106479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N°20</a:t>
          </a:r>
        </a:p>
      </xdr:txBody>
    </xdr:sp>
    <xdr:clientData/>
  </xdr:twoCellAnchor>
  <xdr:twoCellAnchor>
    <xdr:from>
      <xdr:col>15</xdr:col>
      <xdr:colOff>49704</xdr:colOff>
      <xdr:row>226</xdr:row>
      <xdr:rowOff>141512</xdr:rowOff>
    </xdr:from>
    <xdr:to>
      <xdr:col>21</xdr:col>
      <xdr:colOff>1</xdr:colOff>
      <xdr:row>227</xdr:row>
      <xdr:rowOff>340179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278703BA-8726-4861-A932-608305F91F20}"/>
            </a:ext>
          </a:extLst>
        </xdr:cNvPr>
        <xdr:cNvSpPr/>
      </xdr:nvSpPr>
      <xdr:spPr>
        <a:xfrm>
          <a:off x="14842029" y="41900475"/>
          <a:ext cx="4541347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Usuarias que culminaron la intervención de Empoderamiento Economico según modalidad</a:t>
          </a:r>
        </a:p>
      </xdr:txBody>
    </xdr:sp>
    <xdr:clientData/>
  </xdr:twoCellAnchor>
  <xdr:twoCellAnchor>
    <xdr:from>
      <xdr:col>13</xdr:col>
      <xdr:colOff>1012372</xdr:colOff>
      <xdr:row>226</xdr:row>
      <xdr:rowOff>141513</xdr:rowOff>
    </xdr:from>
    <xdr:to>
      <xdr:col>15</xdr:col>
      <xdr:colOff>172167</xdr:colOff>
      <xdr:row>227</xdr:row>
      <xdr:rowOff>121370</xdr:rowOff>
    </xdr:to>
    <xdr:sp macro="" textlink="">
      <xdr:nvSpPr>
        <xdr:cNvPr id="31" name="Rectángulo 51">
          <a:extLst>
            <a:ext uri="{FF2B5EF4-FFF2-40B4-BE49-F238E27FC236}">
              <a16:creationId xmlns:a16="http://schemas.microsoft.com/office/drawing/2014/main" id="{8042114D-8F02-42A5-9E3B-86DE7BC59F7B}"/>
            </a:ext>
          </a:extLst>
        </xdr:cNvPr>
        <xdr:cNvSpPr/>
      </xdr:nvSpPr>
      <xdr:spPr>
        <a:xfrm>
          <a:off x="13785397" y="41900475"/>
          <a:ext cx="117909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N°21</a:t>
          </a:r>
        </a:p>
      </xdr:txBody>
    </xdr:sp>
    <xdr:clientData/>
  </xdr:twoCellAnchor>
  <xdr:twoCellAnchor>
    <xdr:from>
      <xdr:col>2</xdr:col>
      <xdr:colOff>229960</xdr:colOff>
      <xdr:row>225</xdr:row>
      <xdr:rowOff>57145</xdr:rowOff>
    </xdr:from>
    <xdr:to>
      <xdr:col>19</xdr:col>
      <xdr:colOff>538842</xdr:colOff>
      <xdr:row>225</xdr:row>
      <xdr:rowOff>418505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BF9304FB-3509-40D4-B8B6-40BB2FEBF093}"/>
            </a:ext>
          </a:extLst>
        </xdr:cNvPr>
        <xdr:cNvSpPr/>
      </xdr:nvSpPr>
      <xdr:spPr>
        <a:xfrm>
          <a:off x="1439635" y="41900475"/>
          <a:ext cx="17596757" cy="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INSERCIÓN SEGÚN MODALIDAD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96610</xdr:colOff>
      <xdr:row>225</xdr:row>
      <xdr:rowOff>57145</xdr:rowOff>
    </xdr:from>
    <xdr:to>
      <xdr:col>2</xdr:col>
      <xdr:colOff>280307</xdr:colOff>
      <xdr:row>225</xdr:row>
      <xdr:rowOff>418505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424B4430-AA0C-4187-94B4-DE6DA3BC91CB}"/>
            </a:ext>
          </a:extLst>
        </xdr:cNvPr>
        <xdr:cNvSpPr/>
      </xdr:nvSpPr>
      <xdr:spPr>
        <a:xfrm>
          <a:off x="96610" y="41900475"/>
          <a:ext cx="1393372" cy="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 E  </a:t>
          </a:r>
        </a:p>
      </xdr:txBody>
    </xdr:sp>
    <xdr:clientData/>
  </xdr:twoCellAnchor>
  <xdr:twoCellAnchor>
    <xdr:from>
      <xdr:col>15</xdr:col>
      <xdr:colOff>873156</xdr:colOff>
      <xdr:row>69</xdr:row>
      <xdr:rowOff>19311</xdr:rowOff>
    </xdr:from>
    <xdr:to>
      <xdr:col>19</xdr:col>
      <xdr:colOff>40821</xdr:colOff>
      <xdr:row>71</xdr:row>
      <xdr:rowOff>136071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B1F7488C-ECAE-4924-9369-47A4A29CFC99}"/>
            </a:ext>
          </a:extLst>
        </xdr:cNvPr>
        <xdr:cNvSpPr/>
      </xdr:nvSpPr>
      <xdr:spPr>
        <a:xfrm>
          <a:off x="15665481" y="14249661"/>
          <a:ext cx="2872890" cy="554910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Usuarias que participan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en el proceso sostenido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, según grupo de edad</a:t>
          </a:r>
        </a:p>
      </xdr:txBody>
    </xdr:sp>
    <xdr:clientData/>
  </xdr:twoCellAnchor>
  <xdr:twoCellAnchor>
    <xdr:from>
      <xdr:col>12</xdr:col>
      <xdr:colOff>172073</xdr:colOff>
      <xdr:row>183</xdr:row>
      <xdr:rowOff>40822</xdr:rowOff>
    </xdr:from>
    <xdr:to>
      <xdr:col>19</xdr:col>
      <xdr:colOff>557893</xdr:colOff>
      <xdr:row>199</xdr:row>
      <xdr:rowOff>114368</xdr:rowOff>
    </xdr:to>
    <xdr:graphicFrame macro="">
      <xdr:nvGraphicFramePr>
        <xdr:cNvPr id="35" name="Gráfico 34">
          <a:extLst>
            <a:ext uri="{FF2B5EF4-FFF2-40B4-BE49-F238E27FC236}">
              <a16:creationId xmlns:a16="http://schemas.microsoft.com/office/drawing/2014/main" id="{3E87DBD7-E75A-494B-B2E8-BEE3002FAE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572977</xdr:colOff>
      <xdr:row>77</xdr:row>
      <xdr:rowOff>238126</xdr:rowOff>
    </xdr:from>
    <xdr:to>
      <xdr:col>18</xdr:col>
      <xdr:colOff>114300</xdr:colOff>
      <xdr:row>80</xdr:row>
      <xdr:rowOff>107990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7D870889-AC9D-40E6-AA95-DE9029504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346502" y="16402051"/>
          <a:ext cx="350948" cy="612814"/>
        </a:xfrm>
        <a:prstGeom prst="rect">
          <a:avLst/>
        </a:prstGeom>
      </xdr:spPr>
    </xdr:pic>
    <xdr:clientData/>
  </xdr:twoCellAnchor>
  <xdr:twoCellAnchor>
    <xdr:from>
      <xdr:col>15</xdr:col>
      <xdr:colOff>562647</xdr:colOff>
      <xdr:row>78</xdr:row>
      <xdr:rowOff>56055</xdr:rowOff>
    </xdr:from>
    <xdr:to>
      <xdr:col>15</xdr:col>
      <xdr:colOff>876300</xdr:colOff>
      <xdr:row>80</xdr:row>
      <xdr:rowOff>121981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B62F849-B00D-4C3C-86CB-4342E6425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354972" y="16467630"/>
          <a:ext cx="313653" cy="561226"/>
        </a:xfrm>
        <a:prstGeom prst="rect">
          <a:avLst/>
        </a:prstGeom>
      </xdr:spPr>
    </xdr:pic>
    <xdr:clientData/>
  </xdr:twoCellAnchor>
  <xdr:twoCellAnchor>
    <xdr:from>
      <xdr:col>15</xdr:col>
      <xdr:colOff>132070</xdr:colOff>
      <xdr:row>86</xdr:row>
      <xdr:rowOff>137139</xdr:rowOff>
    </xdr:from>
    <xdr:to>
      <xdr:col>19</xdr:col>
      <xdr:colOff>802368</xdr:colOff>
      <xdr:row>101</xdr:row>
      <xdr:rowOff>110218</xdr:rowOff>
    </xdr:to>
    <xdr:graphicFrame macro="">
      <xdr:nvGraphicFramePr>
        <xdr:cNvPr id="38" name="Gráfico 37">
          <a:extLst>
            <a:ext uri="{FF2B5EF4-FFF2-40B4-BE49-F238E27FC236}">
              <a16:creationId xmlns:a16="http://schemas.microsoft.com/office/drawing/2014/main" id="{DCC4E242-CDE4-4E46-8DC2-48BE66CDEC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452436</xdr:colOff>
      <xdr:row>170</xdr:row>
      <xdr:rowOff>28575</xdr:rowOff>
    </xdr:from>
    <xdr:to>
      <xdr:col>15</xdr:col>
      <xdr:colOff>750093</xdr:colOff>
      <xdr:row>180</xdr:row>
      <xdr:rowOff>104775</xdr:rowOff>
    </xdr:to>
    <xdr:graphicFrame macro="">
      <xdr:nvGraphicFramePr>
        <xdr:cNvPr id="39" name="Gráfico 38">
          <a:extLst>
            <a:ext uri="{FF2B5EF4-FFF2-40B4-BE49-F238E27FC236}">
              <a16:creationId xmlns:a16="http://schemas.microsoft.com/office/drawing/2014/main" id="{D03F3BB5-EBAC-48BA-AA01-9D7951548B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619125</xdr:colOff>
      <xdr:row>161</xdr:row>
      <xdr:rowOff>182218</xdr:rowOff>
    </xdr:from>
    <xdr:to>
      <xdr:col>7</xdr:col>
      <xdr:colOff>140805</xdr:colOff>
      <xdr:row>169</xdr:row>
      <xdr:rowOff>83343</xdr:rowOff>
    </xdr:to>
    <xdr:sp macro="" textlink="">
      <xdr:nvSpPr>
        <xdr:cNvPr id="40" name="Abrir corchete 39">
          <a:extLst>
            <a:ext uri="{FF2B5EF4-FFF2-40B4-BE49-F238E27FC236}">
              <a16:creationId xmlns:a16="http://schemas.microsoft.com/office/drawing/2014/main" id="{E03030E0-0393-4D86-851F-3A3BF4C675DE}"/>
            </a:ext>
          </a:extLst>
        </xdr:cNvPr>
        <xdr:cNvSpPr/>
      </xdr:nvSpPr>
      <xdr:spPr>
        <a:xfrm>
          <a:off x="4848225" y="37177318"/>
          <a:ext cx="550380" cy="2110925"/>
        </a:xfrm>
        <a:prstGeom prst="leftBracket">
          <a:avLst/>
        </a:prstGeom>
        <a:ln w="12700"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15</xdr:col>
      <xdr:colOff>63501</xdr:colOff>
      <xdr:row>77</xdr:row>
      <xdr:rowOff>195037</xdr:rowOff>
    </xdr:from>
    <xdr:to>
      <xdr:col>19</xdr:col>
      <xdr:colOff>12701</xdr:colOff>
      <xdr:row>80</xdr:row>
      <xdr:rowOff>241300</xdr:rowOff>
    </xdr:to>
    <xdr:sp macro="" textlink="">
      <xdr:nvSpPr>
        <xdr:cNvPr id="41" name="Rectángulo: esquinas redondeadas 40">
          <a:extLst>
            <a:ext uri="{FF2B5EF4-FFF2-40B4-BE49-F238E27FC236}">
              <a16:creationId xmlns:a16="http://schemas.microsoft.com/office/drawing/2014/main" id="{0D838BEE-D3E4-4A02-8B76-3BB9D5701F01}"/>
            </a:ext>
          </a:extLst>
        </xdr:cNvPr>
        <xdr:cNvSpPr/>
      </xdr:nvSpPr>
      <xdr:spPr>
        <a:xfrm>
          <a:off x="14855826" y="16358962"/>
          <a:ext cx="3654425" cy="789213"/>
        </a:xfrm>
        <a:prstGeom prst="roundRect">
          <a:avLst/>
        </a:prstGeom>
        <a:solidFill>
          <a:schemeClr val="bg2"/>
        </a:solidFill>
        <a:ln w="38100">
          <a:noFill/>
          <a:prstDash val="sysDot"/>
        </a:ln>
        <a:effectLst/>
        <a:scene3d>
          <a:camera prst="orthographicFront">
            <a:rot lat="0" lon="0" rev="0"/>
          </a:camera>
          <a:lightRig rig="chilly" dir="t">
            <a:rot lat="0" lon="0" rev="18480000"/>
          </a:lightRig>
        </a:scene3d>
        <a:sp3d prstMaterial="clear">
          <a:bevelT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6</xdr:col>
      <xdr:colOff>598714</xdr:colOff>
      <xdr:row>212</xdr:row>
      <xdr:rowOff>57150</xdr:rowOff>
    </xdr:from>
    <xdr:to>
      <xdr:col>12</xdr:col>
      <xdr:colOff>435429</xdr:colOff>
      <xdr:row>223</xdr:row>
      <xdr:rowOff>122465</xdr:rowOff>
    </xdr:to>
    <xdr:graphicFrame macro="">
      <xdr:nvGraphicFramePr>
        <xdr:cNvPr id="42" name="Gráfico 41">
          <a:extLst>
            <a:ext uri="{FF2B5EF4-FFF2-40B4-BE49-F238E27FC236}">
              <a16:creationId xmlns:a16="http://schemas.microsoft.com/office/drawing/2014/main" id="{923FF22E-8C54-4E09-8906-A384C30D38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16</xdr:col>
      <xdr:colOff>830035</xdr:colOff>
      <xdr:row>207</xdr:row>
      <xdr:rowOff>81641</xdr:rowOff>
    </xdr:from>
    <xdr:to>
      <xdr:col>17</xdr:col>
      <xdr:colOff>449036</xdr:colOff>
      <xdr:row>207</xdr:row>
      <xdr:rowOff>81643</xdr:rowOff>
    </xdr:to>
    <xdr:cxnSp macro="">
      <xdr:nvCxnSpPr>
        <xdr:cNvPr id="43" name="Conector: angular 7">
          <a:extLst>
            <a:ext uri="{FF2B5EF4-FFF2-40B4-BE49-F238E27FC236}">
              <a16:creationId xmlns:a16="http://schemas.microsoft.com/office/drawing/2014/main" id="{E349A413-738E-4453-B135-4C709A43016A}"/>
            </a:ext>
          </a:extLst>
        </xdr:cNvPr>
        <xdr:cNvCxnSpPr/>
      </xdr:nvCxnSpPr>
      <xdr:spPr>
        <a:xfrm flipH="1" flipV="1">
          <a:off x="16603435" y="41900475"/>
          <a:ext cx="619126" cy="0"/>
        </a:xfrm>
        <a:prstGeom prst="straightConnector1">
          <a:avLst/>
        </a:prstGeom>
        <a:ln w="12700">
          <a:solidFill>
            <a:schemeClr val="bg1">
              <a:lumMod val="50000"/>
            </a:schemeClr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765253</xdr:colOff>
      <xdr:row>210</xdr:row>
      <xdr:rowOff>229606</xdr:rowOff>
    </xdr:from>
    <xdr:to>
      <xdr:col>21</xdr:col>
      <xdr:colOff>35377</xdr:colOff>
      <xdr:row>211</xdr:row>
      <xdr:rowOff>68035</xdr:rowOff>
    </xdr:to>
    <xdr:sp macro="" textlink="">
      <xdr:nvSpPr>
        <xdr:cNvPr id="44" name="Abrir corchete 43">
          <a:extLst>
            <a:ext uri="{FF2B5EF4-FFF2-40B4-BE49-F238E27FC236}">
              <a16:creationId xmlns:a16="http://schemas.microsoft.com/office/drawing/2014/main" id="{8B51089F-1467-4731-89B5-6515053E18AE}"/>
            </a:ext>
          </a:extLst>
        </xdr:cNvPr>
        <xdr:cNvSpPr/>
      </xdr:nvSpPr>
      <xdr:spPr>
        <a:xfrm rot="16200000" flipH="1">
          <a:off x="15583165" y="38064888"/>
          <a:ext cx="0" cy="7671174"/>
        </a:xfrm>
        <a:prstGeom prst="leftBracket">
          <a:avLst/>
        </a:prstGeom>
        <a:ln w="12700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17</xdr:col>
      <xdr:colOff>312965</xdr:colOff>
      <xdr:row>207</xdr:row>
      <xdr:rowOff>95250</xdr:rowOff>
    </xdr:from>
    <xdr:to>
      <xdr:col>17</xdr:col>
      <xdr:colOff>440998</xdr:colOff>
      <xdr:row>210</xdr:row>
      <xdr:rowOff>217714</xdr:rowOff>
    </xdr:to>
    <xdr:cxnSp macro="">
      <xdr:nvCxnSpPr>
        <xdr:cNvPr id="45" name="Conector: angular 30">
          <a:extLst>
            <a:ext uri="{FF2B5EF4-FFF2-40B4-BE49-F238E27FC236}">
              <a16:creationId xmlns:a16="http://schemas.microsoft.com/office/drawing/2014/main" id="{0CF7D541-BBA9-47BF-99F5-9431C9291C4D}"/>
            </a:ext>
          </a:extLst>
        </xdr:cNvPr>
        <xdr:cNvCxnSpPr/>
      </xdr:nvCxnSpPr>
      <xdr:spPr>
        <a:xfrm rot="5400000">
          <a:off x="17150507" y="41836458"/>
          <a:ext cx="0" cy="128033"/>
        </a:xfrm>
        <a:prstGeom prst="bentConnector3">
          <a:avLst>
            <a:gd name="adj1" fmla="val 50000"/>
          </a:avLst>
        </a:prstGeom>
        <a:ln w="12700">
          <a:solidFill>
            <a:schemeClr val="bg1">
              <a:lumMod val="50000"/>
            </a:schemeClr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353786</xdr:colOff>
      <xdr:row>188</xdr:row>
      <xdr:rowOff>95250</xdr:rowOff>
    </xdr:from>
    <xdr:to>
      <xdr:col>5</xdr:col>
      <xdr:colOff>489857</xdr:colOff>
      <xdr:row>191</xdr:row>
      <xdr:rowOff>122465</xdr:rowOff>
    </xdr:to>
    <xdr:cxnSp macro="">
      <xdr:nvCxnSpPr>
        <xdr:cNvPr id="46" name="Conector: angular 7">
          <a:extLst>
            <a:ext uri="{FF2B5EF4-FFF2-40B4-BE49-F238E27FC236}">
              <a16:creationId xmlns:a16="http://schemas.microsoft.com/office/drawing/2014/main" id="{3DBABFB9-B999-4328-8666-62A95B089684}"/>
            </a:ext>
          </a:extLst>
        </xdr:cNvPr>
        <xdr:cNvCxnSpPr>
          <a:endCxn id="47" idx="1"/>
        </xdr:cNvCxnSpPr>
      </xdr:nvCxnSpPr>
      <xdr:spPr>
        <a:xfrm>
          <a:off x="3116036" y="41900475"/>
          <a:ext cx="898071" cy="0"/>
        </a:xfrm>
        <a:prstGeom prst="bentConnector3">
          <a:avLst>
            <a:gd name="adj1" fmla="val 50000"/>
          </a:avLst>
        </a:prstGeom>
        <a:ln w="12700">
          <a:solidFill>
            <a:schemeClr val="tx2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489857</xdr:colOff>
      <xdr:row>183</xdr:row>
      <xdr:rowOff>231322</xdr:rowOff>
    </xdr:from>
    <xdr:to>
      <xdr:col>5</xdr:col>
      <xdr:colOff>693965</xdr:colOff>
      <xdr:row>199</xdr:row>
      <xdr:rowOff>54428</xdr:rowOff>
    </xdr:to>
    <xdr:sp macro="" textlink="">
      <xdr:nvSpPr>
        <xdr:cNvPr id="47" name="Abrir corchete 46">
          <a:extLst>
            <a:ext uri="{FF2B5EF4-FFF2-40B4-BE49-F238E27FC236}">
              <a16:creationId xmlns:a16="http://schemas.microsoft.com/office/drawing/2014/main" id="{A64D13CD-5420-481F-B255-FD517C8FFC27}"/>
            </a:ext>
          </a:extLst>
        </xdr:cNvPr>
        <xdr:cNvSpPr/>
      </xdr:nvSpPr>
      <xdr:spPr>
        <a:xfrm>
          <a:off x="4014107" y="41900475"/>
          <a:ext cx="204108" cy="0"/>
        </a:xfrm>
        <a:prstGeom prst="leftBracket">
          <a:avLst/>
        </a:prstGeom>
        <a:ln w="12700"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5</xdr:col>
      <xdr:colOff>627529</xdr:colOff>
      <xdr:row>239</xdr:row>
      <xdr:rowOff>134470</xdr:rowOff>
    </xdr:from>
    <xdr:to>
      <xdr:col>13</xdr:col>
      <xdr:colOff>669223</xdr:colOff>
      <xdr:row>246</xdr:row>
      <xdr:rowOff>437030</xdr:rowOff>
    </xdr:to>
    <xdr:graphicFrame macro="">
      <xdr:nvGraphicFramePr>
        <xdr:cNvPr id="48" name="Gráfico 47">
          <a:extLst>
            <a:ext uri="{FF2B5EF4-FFF2-40B4-BE49-F238E27FC236}">
              <a16:creationId xmlns:a16="http://schemas.microsoft.com/office/drawing/2014/main" id="{A0502069-5BD3-4EDC-BAB6-4A513170D7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31713</xdr:colOff>
      <xdr:row>4</xdr:row>
      <xdr:rowOff>68036</xdr:rowOff>
    </xdr:from>
    <xdr:to>
      <xdr:col>19</xdr:col>
      <xdr:colOff>802822</xdr:colOff>
      <xdr:row>8</xdr:row>
      <xdr:rowOff>54428</xdr:rowOff>
    </xdr:to>
    <xdr:sp macro="" textlink="">
      <xdr:nvSpPr>
        <xdr:cNvPr id="49" name="Rectángulo 48">
          <a:extLst>
            <a:ext uri="{FF2B5EF4-FFF2-40B4-BE49-F238E27FC236}">
              <a16:creationId xmlns:a16="http://schemas.microsoft.com/office/drawing/2014/main" id="{0319568E-D8D1-41AD-8D78-94FE2C5D1752}"/>
            </a:ext>
          </a:extLst>
        </xdr:cNvPr>
        <xdr:cNvSpPr/>
      </xdr:nvSpPr>
      <xdr:spPr>
        <a:xfrm>
          <a:off x="165063" y="830036"/>
          <a:ext cx="19135309" cy="748392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s-PE" sz="2500" b="1"/>
            <a:t>REPORTE ESTADÍSTICO DEL REGISTRO DE EMPODERAMIENTO ECONÓMICO</a:t>
          </a:r>
        </a:p>
        <a:p>
          <a:pPr algn="ctr"/>
          <a:r>
            <a:rPr lang="es-PE" sz="20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Periodo: Enero - Setiembre, 2026 (Preliminar)</a:t>
          </a:r>
          <a:endParaRPr lang="es-PE" sz="2000">
            <a:effectLst/>
          </a:endParaRPr>
        </a:p>
      </xdr:txBody>
    </xdr:sp>
    <xdr:clientData/>
  </xdr:twoCellAnchor>
  <xdr:twoCellAnchor>
    <xdr:from>
      <xdr:col>2</xdr:col>
      <xdr:colOff>304799</xdr:colOff>
      <xdr:row>160</xdr:row>
      <xdr:rowOff>19050</xdr:rowOff>
    </xdr:from>
    <xdr:to>
      <xdr:col>20</xdr:col>
      <xdr:colOff>0</xdr:colOff>
      <xdr:row>161</xdr:row>
      <xdr:rowOff>123826</xdr:rowOff>
    </xdr:to>
    <xdr:sp macro="" textlink="">
      <xdr:nvSpPr>
        <xdr:cNvPr id="50" name="Rectángulo 49">
          <a:extLst>
            <a:ext uri="{FF2B5EF4-FFF2-40B4-BE49-F238E27FC236}">
              <a16:creationId xmlns:a16="http://schemas.microsoft.com/office/drawing/2014/main" id="{2342938D-76EE-4032-81F8-185E4D62FA9F}"/>
            </a:ext>
          </a:extLst>
        </xdr:cNvPr>
        <xdr:cNvSpPr/>
      </xdr:nvSpPr>
      <xdr:spPr>
        <a:xfrm>
          <a:off x="1514474" y="36776025"/>
          <a:ext cx="17830801" cy="342901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700" b="1">
              <a:solidFill>
                <a:schemeClr val="bg1"/>
              </a:solidFill>
            </a:rPr>
            <a:t>SOPORTE FAMILIAR Y/O SOCIAL</a:t>
          </a:r>
        </a:p>
      </xdr:txBody>
    </xdr:sp>
    <xdr:clientData/>
  </xdr:twoCellAnchor>
  <xdr:twoCellAnchor>
    <xdr:from>
      <xdr:col>0</xdr:col>
      <xdr:colOff>123824</xdr:colOff>
      <xdr:row>159</xdr:row>
      <xdr:rowOff>57149</xdr:rowOff>
    </xdr:from>
    <xdr:to>
      <xdr:col>2</xdr:col>
      <xdr:colOff>323849</xdr:colOff>
      <xdr:row>161</xdr:row>
      <xdr:rowOff>121874</xdr:rowOff>
    </xdr:to>
    <xdr:sp macro="" textlink="">
      <xdr:nvSpPr>
        <xdr:cNvPr id="51" name="Rectángulo 50">
          <a:extLst>
            <a:ext uri="{FF2B5EF4-FFF2-40B4-BE49-F238E27FC236}">
              <a16:creationId xmlns:a16="http://schemas.microsoft.com/office/drawing/2014/main" id="{8B71BEAF-7F4C-4A1F-80D9-12D0EA7BA929}"/>
            </a:ext>
          </a:extLst>
        </xdr:cNvPr>
        <xdr:cNvSpPr/>
      </xdr:nvSpPr>
      <xdr:spPr>
        <a:xfrm>
          <a:off x="123824" y="36756974"/>
          <a:ext cx="1409700" cy="36000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B  </a:t>
          </a:r>
        </a:p>
      </xdr:txBody>
    </xdr:sp>
    <xdr:clientData/>
  </xdr:twoCellAnchor>
  <xdr:twoCellAnchor>
    <xdr:from>
      <xdr:col>1</xdr:col>
      <xdr:colOff>925286</xdr:colOff>
      <xdr:row>162</xdr:row>
      <xdr:rowOff>40338</xdr:rowOff>
    </xdr:from>
    <xdr:to>
      <xdr:col>5</xdr:col>
      <xdr:colOff>0</xdr:colOff>
      <xdr:row>162</xdr:row>
      <xdr:rowOff>457199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66857B9C-6CC4-4B36-8517-3F6264FCBF76}"/>
            </a:ext>
          </a:extLst>
        </xdr:cNvPr>
        <xdr:cNvSpPr/>
      </xdr:nvSpPr>
      <xdr:spPr>
        <a:xfrm>
          <a:off x="1058636" y="37225938"/>
          <a:ext cx="2465614" cy="416861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Las usuarias ¿reciben algún tipo de ayuda?</a:t>
          </a:r>
        </a:p>
      </xdr:txBody>
    </xdr:sp>
    <xdr:clientData/>
  </xdr:twoCellAnchor>
  <xdr:twoCellAnchor>
    <xdr:from>
      <xdr:col>8</xdr:col>
      <xdr:colOff>403412</xdr:colOff>
      <xdr:row>162</xdr:row>
      <xdr:rowOff>58270</xdr:rowOff>
    </xdr:from>
    <xdr:to>
      <xdr:col>14</xdr:col>
      <xdr:colOff>9525</xdr:colOff>
      <xdr:row>162</xdr:row>
      <xdr:rowOff>342900</xdr:rowOff>
    </xdr:to>
    <xdr:sp macro="" textlink="">
      <xdr:nvSpPr>
        <xdr:cNvPr id="53" name="Rectángulo 52">
          <a:extLst>
            <a:ext uri="{FF2B5EF4-FFF2-40B4-BE49-F238E27FC236}">
              <a16:creationId xmlns:a16="http://schemas.microsoft.com/office/drawing/2014/main" id="{2C40FD4F-3695-439E-933D-DD1540470E81}"/>
            </a:ext>
          </a:extLst>
        </xdr:cNvPr>
        <xdr:cNvSpPr/>
      </xdr:nvSpPr>
      <xdr:spPr>
        <a:xfrm>
          <a:off x="6613712" y="37243870"/>
          <a:ext cx="7349938" cy="284630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Tipo de ayuda que reciben las participantes, según el tipo de vínculo</a:t>
          </a:r>
        </a:p>
      </xdr:txBody>
    </xdr:sp>
    <xdr:clientData/>
  </xdr:twoCellAnchor>
  <xdr:twoCellAnchor>
    <xdr:from>
      <xdr:col>1</xdr:col>
      <xdr:colOff>1059180</xdr:colOff>
      <xdr:row>65</xdr:row>
      <xdr:rowOff>64740</xdr:rowOff>
    </xdr:from>
    <xdr:to>
      <xdr:col>20</xdr:col>
      <xdr:colOff>1904</xdr:colOff>
      <xdr:row>67</xdr:row>
      <xdr:rowOff>78665</xdr:rowOff>
    </xdr:to>
    <xdr:sp macro="" textlink="">
      <xdr:nvSpPr>
        <xdr:cNvPr id="54" name="Rectángulo 53">
          <a:extLst>
            <a:ext uri="{FF2B5EF4-FFF2-40B4-BE49-F238E27FC236}">
              <a16:creationId xmlns:a16="http://schemas.microsoft.com/office/drawing/2014/main" id="{6DA1D926-A7D3-4344-8AA9-D97BFCB2B21B}"/>
            </a:ext>
          </a:extLst>
        </xdr:cNvPr>
        <xdr:cNvSpPr/>
      </xdr:nvSpPr>
      <xdr:spPr>
        <a:xfrm>
          <a:off x="1192530" y="13409265"/>
          <a:ext cx="18154649" cy="36635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</a:t>
          </a:r>
          <a:r>
            <a:rPr lang="es-PE" sz="18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CARACTERÍSTICAS DE LA POBLACIÓN BENEFICIARIA QUE PARTICIPA EN LOS PROCESOS SOSTENIDOS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</xdr:colOff>
      <xdr:row>65</xdr:row>
      <xdr:rowOff>60960</xdr:rowOff>
    </xdr:from>
    <xdr:to>
      <xdr:col>1</xdr:col>
      <xdr:colOff>1066801</xdr:colOff>
      <xdr:row>67</xdr:row>
      <xdr:rowOff>76199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8C3351A4-F1E1-470C-AC5A-30B29FD7BE53}"/>
            </a:ext>
          </a:extLst>
        </xdr:cNvPr>
        <xdr:cNvSpPr/>
      </xdr:nvSpPr>
      <xdr:spPr>
        <a:xfrm>
          <a:off x="1" y="13405485"/>
          <a:ext cx="1200150" cy="367664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B </a:t>
          </a:r>
        </a:p>
      </xdr:txBody>
    </xdr:sp>
    <xdr:clientData/>
  </xdr:twoCellAnchor>
  <xdr:twoCellAnchor>
    <xdr:from>
      <xdr:col>1</xdr:col>
      <xdr:colOff>3926</xdr:colOff>
      <xdr:row>162</xdr:row>
      <xdr:rowOff>40977</xdr:rowOff>
    </xdr:from>
    <xdr:to>
      <xdr:col>1</xdr:col>
      <xdr:colOff>1047750</xdr:colOff>
      <xdr:row>162</xdr:row>
      <xdr:rowOff>292977</xdr:rowOff>
    </xdr:to>
    <xdr:sp macro="" textlink="">
      <xdr:nvSpPr>
        <xdr:cNvPr id="56" name="Rectángulo 51">
          <a:extLst>
            <a:ext uri="{FF2B5EF4-FFF2-40B4-BE49-F238E27FC236}">
              <a16:creationId xmlns:a16="http://schemas.microsoft.com/office/drawing/2014/main" id="{B0C81516-93E2-473A-BE47-44D82A87196F}"/>
            </a:ext>
          </a:extLst>
        </xdr:cNvPr>
        <xdr:cNvSpPr/>
      </xdr:nvSpPr>
      <xdr:spPr>
        <a:xfrm>
          <a:off x="137276" y="37226577"/>
          <a:ext cx="1043824" cy="2520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N°21</a:t>
          </a:r>
        </a:p>
      </xdr:txBody>
    </xdr:sp>
    <xdr:clientData/>
  </xdr:twoCellAnchor>
  <xdr:twoCellAnchor>
    <xdr:from>
      <xdr:col>7</xdr:col>
      <xdr:colOff>33617</xdr:colOff>
      <xdr:row>162</xdr:row>
      <xdr:rowOff>58270</xdr:rowOff>
    </xdr:from>
    <xdr:to>
      <xdr:col>8</xdr:col>
      <xdr:colOff>528678</xdr:colOff>
      <xdr:row>162</xdr:row>
      <xdr:rowOff>310270</xdr:rowOff>
    </xdr:to>
    <xdr:sp macro="" textlink="">
      <xdr:nvSpPr>
        <xdr:cNvPr id="57" name="Rectángulo 51">
          <a:extLst>
            <a:ext uri="{FF2B5EF4-FFF2-40B4-BE49-F238E27FC236}">
              <a16:creationId xmlns:a16="http://schemas.microsoft.com/office/drawing/2014/main" id="{2226EFD3-15EC-4730-8AAE-CA01ED570E87}"/>
            </a:ext>
          </a:extLst>
        </xdr:cNvPr>
        <xdr:cNvSpPr/>
      </xdr:nvSpPr>
      <xdr:spPr>
        <a:xfrm>
          <a:off x="5291417" y="37243870"/>
          <a:ext cx="1447561" cy="2520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N°22</a:t>
          </a:r>
        </a:p>
      </xdr:txBody>
    </xdr:sp>
    <xdr:clientData/>
  </xdr:twoCellAnchor>
  <xdr:twoCellAnchor>
    <xdr:from>
      <xdr:col>0</xdr:col>
      <xdr:colOff>85567</xdr:colOff>
      <xdr:row>123</xdr:row>
      <xdr:rowOff>13607</xdr:rowOff>
    </xdr:from>
    <xdr:to>
      <xdr:col>5</xdr:col>
      <xdr:colOff>693965</xdr:colOff>
      <xdr:row>125</xdr:row>
      <xdr:rowOff>158044</xdr:rowOff>
    </xdr:to>
    <xdr:grpSp>
      <xdr:nvGrpSpPr>
        <xdr:cNvPr id="58" name="Grupo 57">
          <a:extLst>
            <a:ext uri="{FF2B5EF4-FFF2-40B4-BE49-F238E27FC236}">
              <a16:creationId xmlns:a16="http://schemas.microsoft.com/office/drawing/2014/main" id="{D104FB38-D466-46FC-A324-FEA17E4D6F17}"/>
            </a:ext>
          </a:extLst>
        </xdr:cNvPr>
        <xdr:cNvGrpSpPr/>
      </xdr:nvGrpSpPr>
      <xdr:grpSpPr>
        <a:xfrm>
          <a:off x="85567" y="27762173"/>
          <a:ext cx="4138251" cy="648702"/>
          <a:chOff x="139996" y="10921997"/>
          <a:chExt cx="3874112" cy="421117"/>
        </a:xfrm>
      </xdr:grpSpPr>
      <xdr:sp macro="" textlink="">
        <xdr:nvSpPr>
          <xdr:cNvPr id="59" name="Rectángulo 58">
            <a:extLst>
              <a:ext uri="{FF2B5EF4-FFF2-40B4-BE49-F238E27FC236}">
                <a16:creationId xmlns:a16="http://schemas.microsoft.com/office/drawing/2014/main" id="{8F24FA92-93B0-0253-1D3C-3F02FE2A5723}"/>
              </a:ext>
            </a:extLst>
          </xdr:cNvPr>
          <xdr:cNvSpPr/>
        </xdr:nvSpPr>
        <xdr:spPr>
          <a:xfrm>
            <a:off x="1049673" y="10921999"/>
            <a:ext cx="2964435" cy="421115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Usuarias que participan en el proceso sostenido a la intervención, según nivel educativo</a:t>
            </a:r>
          </a:p>
        </xdr:txBody>
      </xdr:sp>
      <xdr:sp macro="" textlink="">
        <xdr:nvSpPr>
          <xdr:cNvPr id="60" name="Rectángulo 51">
            <a:extLst>
              <a:ext uri="{FF2B5EF4-FFF2-40B4-BE49-F238E27FC236}">
                <a16:creationId xmlns:a16="http://schemas.microsoft.com/office/drawing/2014/main" id="{E4E895E7-D617-5350-D41E-298D3EC885B3}"/>
              </a:ext>
            </a:extLst>
          </xdr:cNvPr>
          <xdr:cNvSpPr/>
        </xdr:nvSpPr>
        <xdr:spPr>
          <a:xfrm>
            <a:off x="139996" y="10921997"/>
            <a:ext cx="1016611" cy="252000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N°16</a:t>
            </a:r>
          </a:p>
        </xdr:txBody>
      </xdr:sp>
    </xdr:grpSp>
    <xdr:clientData/>
  </xdr:twoCellAnchor>
  <xdr:twoCellAnchor>
    <xdr:from>
      <xdr:col>8</xdr:col>
      <xdr:colOff>966107</xdr:colOff>
      <xdr:row>68</xdr:row>
      <xdr:rowOff>270380</xdr:rowOff>
    </xdr:from>
    <xdr:to>
      <xdr:col>10</xdr:col>
      <xdr:colOff>1279071</xdr:colOff>
      <xdr:row>71</xdr:row>
      <xdr:rowOff>154214</xdr:rowOff>
    </xdr:to>
    <xdr:sp macro="" textlink="">
      <xdr:nvSpPr>
        <xdr:cNvPr id="61" name="Rectángulo 60">
          <a:extLst>
            <a:ext uri="{FF2B5EF4-FFF2-40B4-BE49-F238E27FC236}">
              <a16:creationId xmlns:a16="http://schemas.microsoft.com/office/drawing/2014/main" id="{E6D9E2E5-39C6-4F01-AB48-1D5AD1E18A18}"/>
            </a:ext>
          </a:extLst>
        </xdr:cNvPr>
        <xdr:cNvSpPr/>
      </xdr:nvSpPr>
      <xdr:spPr>
        <a:xfrm>
          <a:off x="7176407" y="14129255"/>
          <a:ext cx="2675164" cy="693459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Ranking de las regiones con mayor usuarias que participan en el proceso sostenido de Empoderamiento Económico </a:t>
          </a:r>
        </a:p>
      </xdr:txBody>
    </xdr:sp>
    <xdr:clientData/>
  </xdr:twoCellAnchor>
  <xdr:twoCellAnchor>
    <xdr:from>
      <xdr:col>8</xdr:col>
      <xdr:colOff>0</xdr:colOff>
      <xdr:row>68</xdr:row>
      <xdr:rowOff>270377</xdr:rowOff>
    </xdr:from>
    <xdr:to>
      <xdr:col>9</xdr:col>
      <xdr:colOff>13607</xdr:colOff>
      <xdr:row>70</xdr:row>
      <xdr:rowOff>40819</xdr:rowOff>
    </xdr:to>
    <xdr:sp macro="" textlink="">
      <xdr:nvSpPr>
        <xdr:cNvPr id="62" name="Rectángulo 51">
          <a:extLst>
            <a:ext uri="{FF2B5EF4-FFF2-40B4-BE49-F238E27FC236}">
              <a16:creationId xmlns:a16="http://schemas.microsoft.com/office/drawing/2014/main" id="{39520467-5C8D-4F6B-A728-389D65324A7F}"/>
            </a:ext>
          </a:extLst>
        </xdr:cNvPr>
        <xdr:cNvSpPr/>
      </xdr:nvSpPr>
      <xdr:spPr>
        <a:xfrm>
          <a:off x="6210300" y="14129252"/>
          <a:ext cx="1099457" cy="294317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N°5</a:t>
          </a:r>
        </a:p>
      </xdr:txBody>
    </xdr:sp>
    <xdr:clientData/>
  </xdr:twoCellAnchor>
  <xdr:twoCellAnchor>
    <xdr:from>
      <xdr:col>12</xdr:col>
      <xdr:colOff>830035</xdr:colOff>
      <xdr:row>68</xdr:row>
      <xdr:rowOff>346065</xdr:rowOff>
    </xdr:from>
    <xdr:to>
      <xdr:col>14</xdr:col>
      <xdr:colOff>0</xdr:colOff>
      <xdr:row>71</xdr:row>
      <xdr:rowOff>149675</xdr:rowOff>
    </xdr:to>
    <xdr:sp macro="" textlink="">
      <xdr:nvSpPr>
        <xdr:cNvPr id="63" name="Rectángulo 62">
          <a:extLst>
            <a:ext uri="{FF2B5EF4-FFF2-40B4-BE49-F238E27FC236}">
              <a16:creationId xmlns:a16="http://schemas.microsoft.com/office/drawing/2014/main" id="{93C197AF-BD03-44CD-98CA-55DAAE942907}"/>
            </a:ext>
          </a:extLst>
        </xdr:cNvPr>
        <xdr:cNvSpPr/>
      </xdr:nvSpPr>
      <xdr:spPr>
        <a:xfrm>
          <a:off x="11812360" y="14204940"/>
          <a:ext cx="2141765" cy="61323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Usuarias que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participan en el proceso sostenido, según año de ingreso a la intervención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6834</xdr:colOff>
      <xdr:row>68</xdr:row>
      <xdr:rowOff>346973</xdr:rowOff>
    </xdr:from>
    <xdr:to>
      <xdr:col>12</xdr:col>
      <xdr:colOff>975177</xdr:colOff>
      <xdr:row>70</xdr:row>
      <xdr:rowOff>77366</xdr:rowOff>
    </xdr:to>
    <xdr:sp macro="" textlink="">
      <xdr:nvSpPr>
        <xdr:cNvPr id="64" name="Rectángulo 51">
          <a:extLst>
            <a:ext uri="{FF2B5EF4-FFF2-40B4-BE49-F238E27FC236}">
              <a16:creationId xmlns:a16="http://schemas.microsoft.com/office/drawing/2014/main" id="{2FFB0ABE-015F-478A-913A-CE50109D5772}"/>
            </a:ext>
          </a:extLst>
        </xdr:cNvPr>
        <xdr:cNvSpPr/>
      </xdr:nvSpPr>
      <xdr:spPr>
        <a:xfrm>
          <a:off x="10989159" y="14205848"/>
          <a:ext cx="968343" cy="25426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N°6</a:t>
          </a:r>
        </a:p>
      </xdr:txBody>
    </xdr:sp>
    <xdr:clientData/>
  </xdr:twoCellAnchor>
  <xdr:twoCellAnchor>
    <xdr:from>
      <xdr:col>14</xdr:col>
      <xdr:colOff>839836</xdr:colOff>
      <xdr:row>69</xdr:row>
      <xdr:rowOff>18234</xdr:rowOff>
    </xdr:from>
    <xdr:to>
      <xdr:col>16</xdr:col>
      <xdr:colOff>1396</xdr:colOff>
      <xdr:row>70</xdr:row>
      <xdr:rowOff>130212</xdr:rowOff>
    </xdr:to>
    <xdr:sp macro="" textlink="">
      <xdr:nvSpPr>
        <xdr:cNvPr id="65" name="Rectángulo 51">
          <a:extLst>
            <a:ext uri="{FF2B5EF4-FFF2-40B4-BE49-F238E27FC236}">
              <a16:creationId xmlns:a16="http://schemas.microsoft.com/office/drawing/2014/main" id="{8279251F-E734-402B-A42A-53803BA2C070}"/>
            </a:ext>
          </a:extLst>
        </xdr:cNvPr>
        <xdr:cNvSpPr/>
      </xdr:nvSpPr>
      <xdr:spPr>
        <a:xfrm>
          <a:off x="14793961" y="14248584"/>
          <a:ext cx="980835" cy="26437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N°7</a:t>
          </a:r>
        </a:p>
      </xdr:txBody>
    </xdr:sp>
    <xdr:clientData/>
  </xdr:twoCellAnchor>
  <xdr:twoCellAnchor>
    <xdr:from>
      <xdr:col>14</xdr:col>
      <xdr:colOff>12728</xdr:colOff>
      <xdr:row>113</xdr:row>
      <xdr:rowOff>113953</xdr:rowOff>
    </xdr:from>
    <xdr:to>
      <xdr:col>18</xdr:col>
      <xdr:colOff>27215</xdr:colOff>
      <xdr:row>115</xdr:row>
      <xdr:rowOff>136062</xdr:rowOff>
    </xdr:to>
    <xdr:grpSp>
      <xdr:nvGrpSpPr>
        <xdr:cNvPr id="66" name="Grupo 65">
          <a:extLst>
            <a:ext uri="{FF2B5EF4-FFF2-40B4-BE49-F238E27FC236}">
              <a16:creationId xmlns:a16="http://schemas.microsoft.com/office/drawing/2014/main" id="{0D8FC5A5-1EB4-4611-87D3-995B73F8F2C4}"/>
            </a:ext>
          </a:extLst>
        </xdr:cNvPr>
        <xdr:cNvGrpSpPr/>
      </xdr:nvGrpSpPr>
      <xdr:grpSpPr>
        <a:xfrm>
          <a:off x="13964052" y="25397225"/>
          <a:ext cx="3642391" cy="526374"/>
          <a:chOff x="5142620" y="10929819"/>
          <a:chExt cx="2769597" cy="434764"/>
        </a:xfrm>
        <a:solidFill>
          <a:srgbClr val="BF9FFF"/>
        </a:solidFill>
      </xdr:grpSpPr>
      <xdr:sp macro="" textlink="">
        <xdr:nvSpPr>
          <xdr:cNvPr id="67" name="Rectángulo 66">
            <a:extLst>
              <a:ext uri="{FF2B5EF4-FFF2-40B4-BE49-F238E27FC236}">
                <a16:creationId xmlns:a16="http://schemas.microsoft.com/office/drawing/2014/main" id="{37BCFAE2-9AC0-75B8-836C-6C3FE76273AB}"/>
              </a:ext>
            </a:extLst>
          </xdr:cNvPr>
          <xdr:cNvSpPr/>
        </xdr:nvSpPr>
        <xdr:spPr>
          <a:xfrm>
            <a:off x="5865704" y="10941980"/>
            <a:ext cx="2046513" cy="42260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Usuarias </a:t>
            </a:r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que participan en el proceso sostenido</a:t>
            </a:r>
            <a:r>
              <a:rPr lang="es-PE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en estado de gestación</a:t>
            </a:r>
          </a:p>
        </xdr:txBody>
      </xdr:sp>
      <xdr:sp macro="" textlink="">
        <xdr:nvSpPr>
          <xdr:cNvPr id="68" name="Rectángulo 51">
            <a:extLst>
              <a:ext uri="{FF2B5EF4-FFF2-40B4-BE49-F238E27FC236}">
                <a16:creationId xmlns:a16="http://schemas.microsoft.com/office/drawing/2014/main" id="{DA3429DD-F191-2312-6EBB-821EE48D890C}"/>
              </a:ext>
            </a:extLst>
          </xdr:cNvPr>
          <xdr:cNvSpPr/>
        </xdr:nvSpPr>
        <xdr:spPr>
          <a:xfrm>
            <a:off x="5142620" y="10929819"/>
            <a:ext cx="875718" cy="215486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N°15</a:t>
            </a:r>
          </a:p>
        </xdr:txBody>
      </xdr:sp>
    </xdr:grpSp>
    <xdr:clientData/>
  </xdr:twoCellAnchor>
  <xdr:twoCellAnchor>
    <xdr:from>
      <xdr:col>14</xdr:col>
      <xdr:colOff>454</xdr:colOff>
      <xdr:row>122</xdr:row>
      <xdr:rowOff>227810</xdr:rowOff>
    </xdr:from>
    <xdr:to>
      <xdr:col>19</xdr:col>
      <xdr:colOff>3175</xdr:colOff>
      <xdr:row>124</xdr:row>
      <xdr:rowOff>176892</xdr:rowOff>
    </xdr:to>
    <xdr:grpSp>
      <xdr:nvGrpSpPr>
        <xdr:cNvPr id="69" name="Grupo 68">
          <a:extLst>
            <a:ext uri="{FF2B5EF4-FFF2-40B4-BE49-F238E27FC236}">
              <a16:creationId xmlns:a16="http://schemas.microsoft.com/office/drawing/2014/main" id="{3E249FA7-3841-4322-9D2E-5A5D55B67575}"/>
            </a:ext>
          </a:extLst>
        </xdr:cNvPr>
        <xdr:cNvGrpSpPr/>
      </xdr:nvGrpSpPr>
      <xdr:grpSpPr>
        <a:xfrm>
          <a:off x="13951778" y="27724244"/>
          <a:ext cx="4541103" cy="453347"/>
          <a:chOff x="5756925" y="15018774"/>
          <a:chExt cx="3455111" cy="438940"/>
        </a:xfrm>
      </xdr:grpSpPr>
      <xdr:sp macro="" textlink="">
        <xdr:nvSpPr>
          <xdr:cNvPr id="70" name="Rectángulo 69">
            <a:extLst>
              <a:ext uri="{FF2B5EF4-FFF2-40B4-BE49-F238E27FC236}">
                <a16:creationId xmlns:a16="http://schemas.microsoft.com/office/drawing/2014/main" id="{5DAC8D0E-DE04-EA31-6AF8-13BEC536D307}"/>
              </a:ext>
            </a:extLst>
          </xdr:cNvPr>
          <xdr:cNvSpPr/>
        </xdr:nvSpPr>
        <xdr:spPr>
          <a:xfrm>
            <a:off x="6532799" y="15018774"/>
            <a:ext cx="2679237" cy="43894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Número de hijos/as vivos/as de las usuarias que participan en el proceso sostenido </a:t>
            </a:r>
          </a:p>
        </xdr:txBody>
      </xdr:sp>
      <xdr:sp macro="" textlink="">
        <xdr:nvSpPr>
          <xdr:cNvPr id="71" name="Rectángulo 51">
            <a:extLst>
              <a:ext uri="{FF2B5EF4-FFF2-40B4-BE49-F238E27FC236}">
                <a16:creationId xmlns:a16="http://schemas.microsoft.com/office/drawing/2014/main" id="{62A85CF3-048A-6640-BC97-F9D4658ED9E1}"/>
              </a:ext>
            </a:extLst>
          </xdr:cNvPr>
          <xdr:cNvSpPr/>
        </xdr:nvSpPr>
        <xdr:spPr>
          <a:xfrm>
            <a:off x="5756925" y="15018774"/>
            <a:ext cx="845534" cy="343690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N°18</a:t>
            </a:r>
          </a:p>
        </xdr:txBody>
      </xdr:sp>
    </xdr:grpSp>
    <xdr:clientData/>
  </xdr:twoCellAnchor>
  <xdr:twoCellAnchor>
    <xdr:from>
      <xdr:col>2</xdr:col>
      <xdr:colOff>266700</xdr:colOff>
      <xdr:row>182</xdr:row>
      <xdr:rowOff>0</xdr:rowOff>
    </xdr:from>
    <xdr:to>
      <xdr:col>19</xdr:col>
      <xdr:colOff>571500</xdr:colOff>
      <xdr:row>183</xdr:row>
      <xdr:rowOff>121875</xdr:rowOff>
    </xdr:to>
    <xdr:sp macro="" textlink="">
      <xdr:nvSpPr>
        <xdr:cNvPr id="72" name="Rectángulo 71">
          <a:extLst>
            <a:ext uri="{FF2B5EF4-FFF2-40B4-BE49-F238E27FC236}">
              <a16:creationId xmlns:a16="http://schemas.microsoft.com/office/drawing/2014/main" id="{C171E39E-D08B-4F85-BEC4-19F56679A68B}"/>
            </a:ext>
          </a:extLst>
        </xdr:cNvPr>
        <xdr:cNvSpPr/>
      </xdr:nvSpPr>
      <xdr:spPr>
        <a:xfrm>
          <a:off x="1476375" y="41900475"/>
          <a:ext cx="17592675" cy="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SITUACIÓN DE VIOLENCIA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9525</xdr:colOff>
      <xdr:row>182</xdr:row>
      <xdr:rowOff>0</xdr:rowOff>
    </xdr:from>
    <xdr:to>
      <xdr:col>2</xdr:col>
      <xdr:colOff>333375</xdr:colOff>
      <xdr:row>183</xdr:row>
      <xdr:rowOff>121875</xdr:rowOff>
    </xdr:to>
    <xdr:sp macro="" textlink="">
      <xdr:nvSpPr>
        <xdr:cNvPr id="73" name="Rectángulo 72">
          <a:extLst>
            <a:ext uri="{FF2B5EF4-FFF2-40B4-BE49-F238E27FC236}">
              <a16:creationId xmlns:a16="http://schemas.microsoft.com/office/drawing/2014/main" id="{79E0DB32-D031-4FC4-BC09-006433BDC888}"/>
            </a:ext>
          </a:extLst>
        </xdr:cNvPr>
        <xdr:cNvSpPr/>
      </xdr:nvSpPr>
      <xdr:spPr>
        <a:xfrm>
          <a:off x="142875" y="41900475"/>
          <a:ext cx="1400175" cy="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 C  </a:t>
          </a:r>
        </a:p>
      </xdr:txBody>
    </xdr:sp>
    <xdr:clientData/>
  </xdr:twoCellAnchor>
  <xdr:twoCellAnchor>
    <xdr:from>
      <xdr:col>2</xdr:col>
      <xdr:colOff>257175</xdr:colOff>
      <xdr:row>199</xdr:row>
      <xdr:rowOff>200025</xdr:rowOff>
    </xdr:from>
    <xdr:to>
      <xdr:col>19</xdr:col>
      <xdr:colOff>585107</xdr:colOff>
      <xdr:row>201</xdr:row>
      <xdr:rowOff>112350</xdr:rowOff>
    </xdr:to>
    <xdr:sp macro="" textlink="">
      <xdr:nvSpPr>
        <xdr:cNvPr id="74" name="Rectángulo 73">
          <a:extLst>
            <a:ext uri="{FF2B5EF4-FFF2-40B4-BE49-F238E27FC236}">
              <a16:creationId xmlns:a16="http://schemas.microsoft.com/office/drawing/2014/main" id="{7D1A4BB2-C680-4DCF-BF8D-EC0AC757934B}"/>
            </a:ext>
          </a:extLst>
        </xdr:cNvPr>
        <xdr:cNvSpPr/>
      </xdr:nvSpPr>
      <xdr:spPr>
        <a:xfrm>
          <a:off x="1466850" y="41900475"/>
          <a:ext cx="17615807" cy="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ACTIVIDAD Y CAPACITACIÓN DE LA PERSONA USUARIA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123825</xdr:colOff>
      <xdr:row>199</xdr:row>
      <xdr:rowOff>200025</xdr:rowOff>
    </xdr:from>
    <xdr:to>
      <xdr:col>2</xdr:col>
      <xdr:colOff>307522</xdr:colOff>
      <xdr:row>201</xdr:row>
      <xdr:rowOff>112350</xdr:rowOff>
    </xdr:to>
    <xdr:sp macro="" textlink="">
      <xdr:nvSpPr>
        <xdr:cNvPr id="75" name="Rectángulo 74">
          <a:extLst>
            <a:ext uri="{FF2B5EF4-FFF2-40B4-BE49-F238E27FC236}">
              <a16:creationId xmlns:a16="http://schemas.microsoft.com/office/drawing/2014/main" id="{74C1B783-EA48-42A1-94C5-D9441BF871B6}"/>
            </a:ext>
          </a:extLst>
        </xdr:cNvPr>
        <xdr:cNvSpPr/>
      </xdr:nvSpPr>
      <xdr:spPr>
        <a:xfrm>
          <a:off x="123825" y="41900475"/>
          <a:ext cx="1393372" cy="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 D  </a:t>
          </a:r>
        </a:p>
      </xdr:txBody>
    </xdr:sp>
    <xdr:clientData/>
  </xdr:twoCellAnchor>
  <xdr:twoCellAnchor>
    <xdr:from>
      <xdr:col>1</xdr:col>
      <xdr:colOff>952501</xdr:colOff>
      <xdr:row>184</xdr:row>
      <xdr:rowOff>44951</xdr:rowOff>
    </xdr:from>
    <xdr:to>
      <xdr:col>5</xdr:col>
      <xdr:colOff>13607</xdr:colOff>
      <xdr:row>185</xdr:row>
      <xdr:rowOff>108857</xdr:rowOff>
    </xdr:to>
    <xdr:sp macro="" textlink="">
      <xdr:nvSpPr>
        <xdr:cNvPr id="76" name="Rectángulo 75">
          <a:extLst>
            <a:ext uri="{FF2B5EF4-FFF2-40B4-BE49-F238E27FC236}">
              <a16:creationId xmlns:a16="http://schemas.microsoft.com/office/drawing/2014/main" id="{317F2751-9715-4A7F-9A48-B517C059CE09}"/>
            </a:ext>
          </a:extLst>
        </xdr:cNvPr>
        <xdr:cNvSpPr/>
      </xdr:nvSpPr>
      <xdr:spPr>
        <a:xfrm>
          <a:off x="1085851" y="41900475"/>
          <a:ext cx="2452006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Las usuarias buscaron ayuda frente a un hecho de violencia</a:t>
          </a:r>
        </a:p>
      </xdr:txBody>
    </xdr:sp>
    <xdr:clientData/>
  </xdr:twoCellAnchor>
  <xdr:twoCellAnchor>
    <xdr:from>
      <xdr:col>0</xdr:col>
      <xdr:colOff>132634</xdr:colOff>
      <xdr:row>184</xdr:row>
      <xdr:rowOff>44951</xdr:rowOff>
    </xdr:from>
    <xdr:to>
      <xdr:col>1</xdr:col>
      <xdr:colOff>1061358</xdr:colOff>
      <xdr:row>184</xdr:row>
      <xdr:rowOff>296951</xdr:rowOff>
    </xdr:to>
    <xdr:sp macro="" textlink="">
      <xdr:nvSpPr>
        <xdr:cNvPr id="77" name="Rectángulo 51">
          <a:extLst>
            <a:ext uri="{FF2B5EF4-FFF2-40B4-BE49-F238E27FC236}">
              <a16:creationId xmlns:a16="http://schemas.microsoft.com/office/drawing/2014/main" id="{AEC617A9-ADC9-488A-AC11-012EBB1FE304}"/>
            </a:ext>
          </a:extLst>
        </xdr:cNvPr>
        <xdr:cNvSpPr/>
      </xdr:nvSpPr>
      <xdr:spPr>
        <a:xfrm>
          <a:off x="132634" y="41900475"/>
          <a:ext cx="1062074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N°13</a:t>
          </a:r>
        </a:p>
      </xdr:txBody>
    </xdr:sp>
    <xdr:clientData/>
  </xdr:twoCellAnchor>
  <xdr:twoCellAnchor>
    <xdr:from>
      <xdr:col>7</xdr:col>
      <xdr:colOff>274865</xdr:colOff>
      <xdr:row>184</xdr:row>
      <xdr:rowOff>34066</xdr:rowOff>
    </xdr:from>
    <xdr:to>
      <xdr:col>12</xdr:col>
      <xdr:colOff>0</xdr:colOff>
      <xdr:row>185</xdr:row>
      <xdr:rowOff>98673</xdr:rowOff>
    </xdr:to>
    <xdr:sp macro="" textlink="">
      <xdr:nvSpPr>
        <xdr:cNvPr id="78" name="Rectángulo 77">
          <a:extLst>
            <a:ext uri="{FF2B5EF4-FFF2-40B4-BE49-F238E27FC236}">
              <a16:creationId xmlns:a16="http://schemas.microsoft.com/office/drawing/2014/main" id="{CCEDF360-E8A0-40B1-A81A-7A426165C4B1}"/>
            </a:ext>
          </a:extLst>
        </xdr:cNvPr>
        <xdr:cNvSpPr/>
      </xdr:nvSpPr>
      <xdr:spPr>
        <a:xfrm>
          <a:off x="5532665" y="41900475"/>
          <a:ext cx="5449660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Motivo por el cual la usuaria no buscó ayuda frente a un hecho de violencia</a:t>
          </a:r>
        </a:p>
      </xdr:txBody>
    </xdr:sp>
    <xdr:clientData/>
  </xdr:twoCellAnchor>
  <xdr:twoCellAnchor>
    <xdr:from>
      <xdr:col>5</xdr:col>
      <xdr:colOff>693249</xdr:colOff>
      <xdr:row>184</xdr:row>
      <xdr:rowOff>34066</xdr:rowOff>
    </xdr:from>
    <xdr:to>
      <xdr:col>7</xdr:col>
      <xdr:colOff>397329</xdr:colOff>
      <xdr:row>184</xdr:row>
      <xdr:rowOff>286066</xdr:rowOff>
    </xdr:to>
    <xdr:sp macro="" textlink="">
      <xdr:nvSpPr>
        <xdr:cNvPr id="79" name="Rectángulo 51">
          <a:extLst>
            <a:ext uri="{FF2B5EF4-FFF2-40B4-BE49-F238E27FC236}">
              <a16:creationId xmlns:a16="http://schemas.microsoft.com/office/drawing/2014/main" id="{B053A9C1-9141-4DF7-97EE-043E854F6DDC}"/>
            </a:ext>
          </a:extLst>
        </xdr:cNvPr>
        <xdr:cNvSpPr/>
      </xdr:nvSpPr>
      <xdr:spPr>
        <a:xfrm>
          <a:off x="4217499" y="41900475"/>
          <a:ext cx="1437630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N°14</a:t>
          </a:r>
        </a:p>
      </xdr:txBody>
    </xdr:sp>
    <xdr:clientData/>
  </xdr:twoCellAnchor>
  <xdr:twoCellAnchor>
    <xdr:from>
      <xdr:col>1</xdr:col>
      <xdr:colOff>955222</xdr:colOff>
      <xdr:row>202</xdr:row>
      <xdr:rowOff>47672</xdr:rowOff>
    </xdr:from>
    <xdr:to>
      <xdr:col>6</xdr:col>
      <xdr:colOff>13607</xdr:colOff>
      <xdr:row>204</xdr:row>
      <xdr:rowOff>122465</xdr:rowOff>
    </xdr:to>
    <xdr:sp macro="" textlink="">
      <xdr:nvSpPr>
        <xdr:cNvPr id="80" name="Rectángulo 79">
          <a:extLst>
            <a:ext uri="{FF2B5EF4-FFF2-40B4-BE49-F238E27FC236}">
              <a16:creationId xmlns:a16="http://schemas.microsoft.com/office/drawing/2014/main" id="{87E382D0-5B7B-479D-B528-8B8C925482B2}"/>
            </a:ext>
          </a:extLst>
        </xdr:cNvPr>
        <xdr:cNvSpPr/>
      </xdr:nvSpPr>
      <xdr:spPr>
        <a:xfrm>
          <a:off x="1088572" y="41900475"/>
          <a:ext cx="3154135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Las usuarias han recibido alguna capacitación para desempeñar alguna ocupación</a:t>
          </a:r>
        </a:p>
      </xdr:txBody>
    </xdr:sp>
    <xdr:clientData/>
  </xdr:twoCellAnchor>
  <xdr:twoCellAnchor>
    <xdr:from>
      <xdr:col>0</xdr:col>
      <xdr:colOff>135355</xdr:colOff>
      <xdr:row>202</xdr:row>
      <xdr:rowOff>47672</xdr:rowOff>
    </xdr:from>
    <xdr:to>
      <xdr:col>1</xdr:col>
      <xdr:colOff>1064079</xdr:colOff>
      <xdr:row>203</xdr:row>
      <xdr:rowOff>109172</xdr:rowOff>
    </xdr:to>
    <xdr:sp macro="" textlink="">
      <xdr:nvSpPr>
        <xdr:cNvPr id="81" name="Rectángulo 51">
          <a:extLst>
            <a:ext uri="{FF2B5EF4-FFF2-40B4-BE49-F238E27FC236}">
              <a16:creationId xmlns:a16="http://schemas.microsoft.com/office/drawing/2014/main" id="{54913F8A-8206-44EB-8276-974E2BF30B62}"/>
            </a:ext>
          </a:extLst>
        </xdr:cNvPr>
        <xdr:cNvSpPr/>
      </xdr:nvSpPr>
      <xdr:spPr>
        <a:xfrm>
          <a:off x="135355" y="41900475"/>
          <a:ext cx="1062074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N°15</a:t>
          </a:r>
        </a:p>
      </xdr:txBody>
    </xdr:sp>
    <xdr:clientData/>
  </xdr:twoCellAnchor>
  <xdr:twoCellAnchor>
    <xdr:from>
      <xdr:col>9</xdr:col>
      <xdr:colOff>112296</xdr:colOff>
      <xdr:row>203</xdr:row>
      <xdr:rowOff>40820</xdr:rowOff>
    </xdr:from>
    <xdr:to>
      <xdr:col>12</xdr:col>
      <xdr:colOff>13607</xdr:colOff>
      <xdr:row>203</xdr:row>
      <xdr:rowOff>292820</xdr:rowOff>
    </xdr:to>
    <xdr:sp macro="" textlink="">
      <xdr:nvSpPr>
        <xdr:cNvPr id="82" name="Rectángulo 81">
          <a:extLst>
            <a:ext uri="{FF2B5EF4-FFF2-40B4-BE49-F238E27FC236}">
              <a16:creationId xmlns:a16="http://schemas.microsoft.com/office/drawing/2014/main" id="{FA374798-03CA-4D51-B583-F0FC4095C25B}"/>
            </a:ext>
          </a:extLst>
        </xdr:cNvPr>
        <xdr:cNvSpPr/>
      </xdr:nvSpPr>
      <xdr:spPr>
        <a:xfrm>
          <a:off x="7408446" y="41900475"/>
          <a:ext cx="3587486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Disponibilidad de tiempo de las usuarias</a:t>
          </a:r>
        </a:p>
      </xdr:txBody>
    </xdr:sp>
    <xdr:clientData/>
  </xdr:twoCellAnchor>
  <xdr:twoCellAnchor>
    <xdr:from>
      <xdr:col>7</xdr:col>
      <xdr:colOff>489857</xdr:colOff>
      <xdr:row>203</xdr:row>
      <xdr:rowOff>40820</xdr:rowOff>
    </xdr:from>
    <xdr:to>
      <xdr:col>9</xdr:col>
      <xdr:colOff>234760</xdr:colOff>
      <xdr:row>203</xdr:row>
      <xdr:rowOff>292820</xdr:rowOff>
    </xdr:to>
    <xdr:sp macro="" textlink="">
      <xdr:nvSpPr>
        <xdr:cNvPr id="83" name="Rectángulo 51">
          <a:extLst>
            <a:ext uri="{FF2B5EF4-FFF2-40B4-BE49-F238E27FC236}">
              <a16:creationId xmlns:a16="http://schemas.microsoft.com/office/drawing/2014/main" id="{181517AA-62F9-4639-B72F-FB78513D0B1B}"/>
            </a:ext>
          </a:extLst>
        </xdr:cNvPr>
        <xdr:cNvSpPr/>
      </xdr:nvSpPr>
      <xdr:spPr>
        <a:xfrm>
          <a:off x="5747657" y="41900475"/>
          <a:ext cx="1783253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N°16</a:t>
          </a:r>
        </a:p>
      </xdr:txBody>
    </xdr:sp>
    <xdr:clientData/>
  </xdr:twoCellAnchor>
  <xdr:twoCellAnchor>
    <xdr:from>
      <xdr:col>13</xdr:col>
      <xdr:colOff>958661</xdr:colOff>
      <xdr:row>203</xdr:row>
      <xdr:rowOff>16326</xdr:rowOff>
    </xdr:from>
    <xdr:to>
      <xdr:col>16</xdr:col>
      <xdr:colOff>830037</xdr:colOff>
      <xdr:row>203</xdr:row>
      <xdr:rowOff>268326</xdr:rowOff>
    </xdr:to>
    <xdr:sp macro="" textlink="">
      <xdr:nvSpPr>
        <xdr:cNvPr id="84" name="Rectángulo 83">
          <a:extLst>
            <a:ext uri="{FF2B5EF4-FFF2-40B4-BE49-F238E27FC236}">
              <a16:creationId xmlns:a16="http://schemas.microsoft.com/office/drawing/2014/main" id="{541DB115-1A65-49A7-B11F-1A14D9678A93}"/>
            </a:ext>
          </a:extLst>
        </xdr:cNvPr>
        <xdr:cNvSpPr/>
      </xdr:nvSpPr>
      <xdr:spPr>
        <a:xfrm>
          <a:off x="13731686" y="41900475"/>
          <a:ext cx="2871751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Situación laboral de las usuarias</a:t>
          </a:r>
        </a:p>
      </xdr:txBody>
    </xdr:sp>
    <xdr:clientData/>
  </xdr:twoCellAnchor>
  <xdr:twoCellAnchor>
    <xdr:from>
      <xdr:col>13</xdr:col>
      <xdr:colOff>16329</xdr:colOff>
      <xdr:row>203</xdr:row>
      <xdr:rowOff>16327</xdr:rowOff>
    </xdr:from>
    <xdr:to>
      <xdr:col>14</xdr:col>
      <xdr:colOff>19767</xdr:colOff>
      <xdr:row>203</xdr:row>
      <xdr:rowOff>268327</xdr:rowOff>
    </xdr:to>
    <xdr:sp macro="" textlink="">
      <xdr:nvSpPr>
        <xdr:cNvPr id="85" name="Rectángulo 51">
          <a:extLst>
            <a:ext uri="{FF2B5EF4-FFF2-40B4-BE49-F238E27FC236}">
              <a16:creationId xmlns:a16="http://schemas.microsoft.com/office/drawing/2014/main" id="{3F18D3BA-1922-460C-957A-CC88F1DFE11B}"/>
            </a:ext>
          </a:extLst>
        </xdr:cNvPr>
        <xdr:cNvSpPr/>
      </xdr:nvSpPr>
      <xdr:spPr>
        <a:xfrm>
          <a:off x="12789354" y="41900475"/>
          <a:ext cx="1184538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N°17</a:t>
          </a:r>
        </a:p>
      </xdr:txBody>
    </xdr:sp>
    <xdr:clientData/>
  </xdr:twoCellAnchor>
  <xdr:twoCellAnchor>
    <xdr:from>
      <xdr:col>1</xdr:col>
      <xdr:colOff>958661</xdr:colOff>
      <xdr:row>211</xdr:row>
      <xdr:rowOff>29933</xdr:rowOff>
    </xdr:from>
    <xdr:to>
      <xdr:col>6</xdr:col>
      <xdr:colOff>13607</xdr:colOff>
      <xdr:row>213</xdr:row>
      <xdr:rowOff>108856</xdr:rowOff>
    </xdr:to>
    <xdr:sp macro="" textlink="">
      <xdr:nvSpPr>
        <xdr:cNvPr id="86" name="Rectángulo 85">
          <a:extLst>
            <a:ext uri="{FF2B5EF4-FFF2-40B4-BE49-F238E27FC236}">
              <a16:creationId xmlns:a16="http://schemas.microsoft.com/office/drawing/2014/main" id="{ABFEF6C5-5E84-4BB7-9D83-F66D7FEB1867}"/>
            </a:ext>
          </a:extLst>
        </xdr:cNvPr>
        <xdr:cNvSpPr/>
      </xdr:nvSpPr>
      <xdr:spPr>
        <a:xfrm>
          <a:off x="1092011" y="41900475"/>
          <a:ext cx="3150696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Prioridad de la usuaria de capacitación o trabajo</a:t>
          </a:r>
        </a:p>
      </xdr:txBody>
    </xdr:sp>
    <xdr:clientData/>
  </xdr:twoCellAnchor>
  <xdr:twoCellAnchor>
    <xdr:from>
      <xdr:col>1</xdr:col>
      <xdr:colOff>16330</xdr:colOff>
      <xdr:row>211</xdr:row>
      <xdr:rowOff>29934</xdr:rowOff>
    </xdr:from>
    <xdr:to>
      <xdr:col>2</xdr:col>
      <xdr:colOff>6160</xdr:colOff>
      <xdr:row>212</xdr:row>
      <xdr:rowOff>91434</xdr:rowOff>
    </xdr:to>
    <xdr:sp macro="" textlink="">
      <xdr:nvSpPr>
        <xdr:cNvPr id="87" name="Rectángulo 51">
          <a:extLst>
            <a:ext uri="{FF2B5EF4-FFF2-40B4-BE49-F238E27FC236}">
              <a16:creationId xmlns:a16="http://schemas.microsoft.com/office/drawing/2014/main" id="{80B4C8BB-4713-46E3-B750-1166C41509FC}"/>
            </a:ext>
          </a:extLst>
        </xdr:cNvPr>
        <xdr:cNvSpPr/>
      </xdr:nvSpPr>
      <xdr:spPr>
        <a:xfrm>
          <a:off x="149680" y="41900475"/>
          <a:ext cx="106615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N°18</a:t>
          </a:r>
        </a:p>
      </xdr:txBody>
    </xdr:sp>
    <xdr:clientData/>
  </xdr:twoCellAnchor>
  <xdr:twoCellAnchor>
    <xdr:from>
      <xdr:col>13</xdr:col>
      <xdr:colOff>934166</xdr:colOff>
      <xdr:row>211</xdr:row>
      <xdr:rowOff>114297</xdr:rowOff>
    </xdr:from>
    <xdr:to>
      <xdr:col>20</xdr:col>
      <xdr:colOff>13607</xdr:colOff>
      <xdr:row>212</xdr:row>
      <xdr:rowOff>175797</xdr:rowOff>
    </xdr:to>
    <xdr:sp macro="" textlink="">
      <xdr:nvSpPr>
        <xdr:cNvPr id="88" name="Rectángulo 87">
          <a:extLst>
            <a:ext uri="{FF2B5EF4-FFF2-40B4-BE49-F238E27FC236}">
              <a16:creationId xmlns:a16="http://schemas.microsoft.com/office/drawing/2014/main" id="{2237425F-C279-4A23-805E-FB6FE30FBC54}"/>
            </a:ext>
          </a:extLst>
        </xdr:cNvPr>
        <xdr:cNvSpPr/>
      </xdr:nvSpPr>
      <xdr:spPr>
        <a:xfrm>
          <a:off x="13707191" y="41900475"/>
          <a:ext cx="5651691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Motivo por el cual la usuaria no buscó trabajo</a:t>
          </a:r>
        </a:p>
      </xdr:txBody>
    </xdr:sp>
    <xdr:clientData/>
  </xdr:twoCellAnchor>
  <xdr:twoCellAnchor>
    <xdr:from>
      <xdr:col>12</xdr:col>
      <xdr:colOff>808264</xdr:colOff>
      <xdr:row>211</xdr:row>
      <xdr:rowOff>114298</xdr:rowOff>
    </xdr:from>
    <xdr:to>
      <xdr:col>13</xdr:col>
      <xdr:colOff>1056630</xdr:colOff>
      <xdr:row>212</xdr:row>
      <xdr:rowOff>175798</xdr:rowOff>
    </xdr:to>
    <xdr:sp macro="" textlink="">
      <xdr:nvSpPr>
        <xdr:cNvPr id="89" name="Rectángulo 51">
          <a:extLst>
            <a:ext uri="{FF2B5EF4-FFF2-40B4-BE49-F238E27FC236}">
              <a16:creationId xmlns:a16="http://schemas.microsoft.com/office/drawing/2014/main" id="{4867C0E4-9266-481B-8808-2074E2FC6AE2}"/>
            </a:ext>
          </a:extLst>
        </xdr:cNvPr>
        <xdr:cNvSpPr/>
      </xdr:nvSpPr>
      <xdr:spPr>
        <a:xfrm>
          <a:off x="11790589" y="41900475"/>
          <a:ext cx="2039066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N°19</a:t>
          </a:r>
        </a:p>
      </xdr:txBody>
    </xdr:sp>
    <xdr:clientData/>
  </xdr:twoCellAnchor>
  <xdr:twoCellAnchor>
    <xdr:from>
      <xdr:col>1</xdr:col>
      <xdr:colOff>947776</xdr:colOff>
      <xdr:row>226</xdr:row>
      <xdr:rowOff>141514</xdr:rowOff>
    </xdr:from>
    <xdr:to>
      <xdr:col>12</xdr:col>
      <xdr:colOff>802822</xdr:colOff>
      <xdr:row>227</xdr:row>
      <xdr:rowOff>301371</xdr:rowOff>
    </xdr:to>
    <xdr:sp macro="" textlink="">
      <xdr:nvSpPr>
        <xdr:cNvPr id="90" name="Rectángulo 89">
          <a:extLst>
            <a:ext uri="{FF2B5EF4-FFF2-40B4-BE49-F238E27FC236}">
              <a16:creationId xmlns:a16="http://schemas.microsoft.com/office/drawing/2014/main" id="{59BE60E3-972B-403C-A361-AC49C2F02B2D}"/>
            </a:ext>
          </a:extLst>
        </xdr:cNvPr>
        <xdr:cNvSpPr/>
      </xdr:nvSpPr>
      <xdr:spPr>
        <a:xfrm>
          <a:off x="1081126" y="41900475"/>
          <a:ext cx="10704021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Proceso de articulación donde las usuarias se encuentran insertadas capacitandose en una institucion publica o privada, en proceso todavia no comienza su capacitación y las usuarias que decidieron abandonar el proceso, según modalidad</a:t>
          </a:r>
        </a:p>
      </xdr:txBody>
    </xdr:sp>
    <xdr:clientData/>
  </xdr:twoCellAnchor>
  <xdr:twoCellAnchor>
    <xdr:from>
      <xdr:col>1</xdr:col>
      <xdr:colOff>5445</xdr:colOff>
      <xdr:row>226</xdr:row>
      <xdr:rowOff>141514</xdr:rowOff>
    </xdr:from>
    <xdr:to>
      <xdr:col>1</xdr:col>
      <xdr:colOff>1070240</xdr:colOff>
      <xdr:row>227</xdr:row>
      <xdr:rowOff>121371</xdr:rowOff>
    </xdr:to>
    <xdr:sp macro="" textlink="">
      <xdr:nvSpPr>
        <xdr:cNvPr id="91" name="Rectángulo 51">
          <a:extLst>
            <a:ext uri="{FF2B5EF4-FFF2-40B4-BE49-F238E27FC236}">
              <a16:creationId xmlns:a16="http://schemas.microsoft.com/office/drawing/2014/main" id="{74B98199-1385-4DF2-8EED-B42FF897DAF1}"/>
            </a:ext>
          </a:extLst>
        </xdr:cNvPr>
        <xdr:cNvSpPr/>
      </xdr:nvSpPr>
      <xdr:spPr>
        <a:xfrm>
          <a:off x="138795" y="41900475"/>
          <a:ext cx="106479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N°20</a:t>
          </a:r>
        </a:p>
      </xdr:txBody>
    </xdr:sp>
    <xdr:clientData/>
  </xdr:twoCellAnchor>
  <xdr:twoCellAnchor>
    <xdr:from>
      <xdr:col>15</xdr:col>
      <xdr:colOff>49704</xdr:colOff>
      <xdr:row>226</xdr:row>
      <xdr:rowOff>141512</xdr:rowOff>
    </xdr:from>
    <xdr:to>
      <xdr:col>21</xdr:col>
      <xdr:colOff>1</xdr:colOff>
      <xdr:row>227</xdr:row>
      <xdr:rowOff>340179</xdr:rowOff>
    </xdr:to>
    <xdr:sp macro="" textlink="">
      <xdr:nvSpPr>
        <xdr:cNvPr id="92" name="Rectángulo 91">
          <a:extLst>
            <a:ext uri="{FF2B5EF4-FFF2-40B4-BE49-F238E27FC236}">
              <a16:creationId xmlns:a16="http://schemas.microsoft.com/office/drawing/2014/main" id="{7A62F819-8C48-4651-B368-884452F3A958}"/>
            </a:ext>
          </a:extLst>
        </xdr:cNvPr>
        <xdr:cNvSpPr/>
      </xdr:nvSpPr>
      <xdr:spPr>
        <a:xfrm>
          <a:off x="14842029" y="41900475"/>
          <a:ext cx="4541347" cy="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Usuarias que culminaron la intervención de Empoderamiento Economico según modalidad</a:t>
          </a:r>
        </a:p>
      </xdr:txBody>
    </xdr:sp>
    <xdr:clientData/>
  </xdr:twoCellAnchor>
  <xdr:twoCellAnchor>
    <xdr:from>
      <xdr:col>13</xdr:col>
      <xdr:colOff>1012372</xdr:colOff>
      <xdr:row>226</xdr:row>
      <xdr:rowOff>141513</xdr:rowOff>
    </xdr:from>
    <xdr:to>
      <xdr:col>15</xdr:col>
      <xdr:colOff>172167</xdr:colOff>
      <xdr:row>227</xdr:row>
      <xdr:rowOff>121370</xdr:rowOff>
    </xdr:to>
    <xdr:sp macro="" textlink="">
      <xdr:nvSpPr>
        <xdr:cNvPr id="93" name="Rectángulo 51">
          <a:extLst>
            <a:ext uri="{FF2B5EF4-FFF2-40B4-BE49-F238E27FC236}">
              <a16:creationId xmlns:a16="http://schemas.microsoft.com/office/drawing/2014/main" id="{0772E2CB-E0E6-4CEA-B807-0E005B268E85}"/>
            </a:ext>
          </a:extLst>
        </xdr:cNvPr>
        <xdr:cNvSpPr/>
      </xdr:nvSpPr>
      <xdr:spPr>
        <a:xfrm>
          <a:off x="13785397" y="41900475"/>
          <a:ext cx="1179095" cy="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N°21</a:t>
          </a:r>
        </a:p>
      </xdr:txBody>
    </xdr:sp>
    <xdr:clientData/>
  </xdr:twoCellAnchor>
  <xdr:twoCellAnchor>
    <xdr:from>
      <xdr:col>2</xdr:col>
      <xdr:colOff>229960</xdr:colOff>
      <xdr:row>225</xdr:row>
      <xdr:rowOff>57145</xdr:rowOff>
    </xdr:from>
    <xdr:to>
      <xdr:col>19</xdr:col>
      <xdr:colOff>538842</xdr:colOff>
      <xdr:row>225</xdr:row>
      <xdr:rowOff>418505</xdr:rowOff>
    </xdr:to>
    <xdr:sp macro="" textlink="">
      <xdr:nvSpPr>
        <xdr:cNvPr id="94" name="Rectángulo 93">
          <a:extLst>
            <a:ext uri="{FF2B5EF4-FFF2-40B4-BE49-F238E27FC236}">
              <a16:creationId xmlns:a16="http://schemas.microsoft.com/office/drawing/2014/main" id="{2ACD86E1-956D-4A26-839C-D6BE21F3D39A}"/>
            </a:ext>
          </a:extLst>
        </xdr:cNvPr>
        <xdr:cNvSpPr/>
      </xdr:nvSpPr>
      <xdr:spPr>
        <a:xfrm>
          <a:off x="1439635" y="41900475"/>
          <a:ext cx="17596757" cy="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8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INSERCIÓN SEGÚN MODALIDAD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96610</xdr:colOff>
      <xdr:row>225</xdr:row>
      <xdr:rowOff>57145</xdr:rowOff>
    </xdr:from>
    <xdr:to>
      <xdr:col>2</xdr:col>
      <xdr:colOff>280307</xdr:colOff>
      <xdr:row>225</xdr:row>
      <xdr:rowOff>418505</xdr:rowOff>
    </xdr:to>
    <xdr:sp macro="" textlink="">
      <xdr:nvSpPr>
        <xdr:cNvPr id="95" name="Rectángulo 94">
          <a:extLst>
            <a:ext uri="{FF2B5EF4-FFF2-40B4-BE49-F238E27FC236}">
              <a16:creationId xmlns:a16="http://schemas.microsoft.com/office/drawing/2014/main" id="{426CFADD-B953-433C-85E5-EA23575851C0}"/>
            </a:ext>
          </a:extLst>
        </xdr:cNvPr>
        <xdr:cNvSpPr/>
      </xdr:nvSpPr>
      <xdr:spPr>
        <a:xfrm>
          <a:off x="96610" y="41900475"/>
          <a:ext cx="1393372" cy="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 E  </a:t>
          </a:r>
        </a:p>
      </xdr:txBody>
    </xdr:sp>
    <xdr:clientData/>
  </xdr:twoCellAnchor>
  <xdr:twoCellAnchor>
    <xdr:from>
      <xdr:col>8</xdr:col>
      <xdr:colOff>8729</xdr:colOff>
      <xdr:row>128</xdr:row>
      <xdr:rowOff>1939</xdr:rowOff>
    </xdr:from>
    <xdr:to>
      <xdr:col>13</xdr:col>
      <xdr:colOff>0</xdr:colOff>
      <xdr:row>129</xdr:row>
      <xdr:rowOff>204119</xdr:rowOff>
    </xdr:to>
    <xdr:grpSp>
      <xdr:nvGrpSpPr>
        <xdr:cNvPr id="96" name="Grupo 95">
          <a:extLst>
            <a:ext uri="{FF2B5EF4-FFF2-40B4-BE49-F238E27FC236}">
              <a16:creationId xmlns:a16="http://schemas.microsoft.com/office/drawing/2014/main" id="{EE532D8F-AC6F-4AB6-8089-09F60F576C08}"/>
            </a:ext>
          </a:extLst>
        </xdr:cNvPr>
        <xdr:cNvGrpSpPr/>
      </xdr:nvGrpSpPr>
      <xdr:grpSpPr>
        <a:xfrm>
          <a:off x="6213986" y="29011167"/>
          <a:ext cx="6560720" cy="454312"/>
          <a:chOff x="5135900" y="15018773"/>
          <a:chExt cx="5148378" cy="423031"/>
        </a:xfrm>
        <a:solidFill>
          <a:srgbClr val="BF9FFF"/>
        </a:solidFill>
      </xdr:grpSpPr>
      <xdr:sp macro="" textlink="">
        <xdr:nvSpPr>
          <xdr:cNvPr id="97" name="Rectángulo 96">
            <a:extLst>
              <a:ext uri="{FF2B5EF4-FFF2-40B4-BE49-F238E27FC236}">
                <a16:creationId xmlns:a16="http://schemas.microsoft.com/office/drawing/2014/main" id="{C49873E2-4433-2A71-E752-E71979FD9E85}"/>
              </a:ext>
            </a:extLst>
          </xdr:cNvPr>
          <xdr:cNvSpPr/>
        </xdr:nvSpPr>
        <xdr:spPr>
          <a:xfrm>
            <a:off x="6354536" y="15018773"/>
            <a:ext cx="3929742" cy="42303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Por sus costumbres y antepasados, la participante se considera:</a:t>
            </a:r>
          </a:p>
        </xdr:txBody>
      </xdr:sp>
      <xdr:sp macro="" textlink="">
        <xdr:nvSpPr>
          <xdr:cNvPr id="98" name="Rectángulo 51">
            <a:extLst>
              <a:ext uri="{FF2B5EF4-FFF2-40B4-BE49-F238E27FC236}">
                <a16:creationId xmlns:a16="http://schemas.microsoft.com/office/drawing/2014/main" id="{3206D388-6E8B-DBFD-9700-AC2190EA5426}"/>
              </a:ext>
            </a:extLst>
          </xdr:cNvPr>
          <xdr:cNvSpPr/>
        </xdr:nvSpPr>
        <xdr:spPr>
          <a:xfrm>
            <a:off x="5135900" y="15018774"/>
            <a:ext cx="1327493" cy="25472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N°17</a:t>
            </a:r>
          </a:p>
        </xdr:txBody>
      </xdr:sp>
    </xdr:grpSp>
    <xdr:clientData/>
  </xdr:twoCellAnchor>
  <xdr:twoCellAnchor>
    <xdr:from>
      <xdr:col>1</xdr:col>
      <xdr:colOff>904876</xdr:colOff>
      <xdr:row>252</xdr:row>
      <xdr:rowOff>78438</xdr:rowOff>
    </xdr:from>
    <xdr:to>
      <xdr:col>5</xdr:col>
      <xdr:colOff>25401</xdr:colOff>
      <xdr:row>255</xdr:row>
      <xdr:rowOff>133350</xdr:rowOff>
    </xdr:to>
    <xdr:sp macro="" textlink="">
      <xdr:nvSpPr>
        <xdr:cNvPr id="99" name="Rectángulo 98">
          <a:extLst>
            <a:ext uri="{FF2B5EF4-FFF2-40B4-BE49-F238E27FC236}">
              <a16:creationId xmlns:a16="http://schemas.microsoft.com/office/drawing/2014/main" id="{3DF39560-25F3-4B0A-97E2-F832E22ADC4F}"/>
            </a:ext>
          </a:extLst>
        </xdr:cNvPr>
        <xdr:cNvSpPr/>
      </xdr:nvSpPr>
      <xdr:spPr>
        <a:xfrm>
          <a:off x="1038226" y="42779013"/>
          <a:ext cx="2511425" cy="626412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Usuarias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que culminaron la capacitación para fortalecer las  habilidades para la vida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29326</xdr:colOff>
      <xdr:row>252</xdr:row>
      <xdr:rowOff>79076</xdr:rowOff>
    </xdr:from>
    <xdr:to>
      <xdr:col>1</xdr:col>
      <xdr:colOff>1073150</xdr:colOff>
      <xdr:row>254</xdr:row>
      <xdr:rowOff>13607</xdr:rowOff>
    </xdr:to>
    <xdr:sp macro="" textlink="">
      <xdr:nvSpPr>
        <xdr:cNvPr id="100" name="Rectángulo 51">
          <a:extLst>
            <a:ext uri="{FF2B5EF4-FFF2-40B4-BE49-F238E27FC236}">
              <a16:creationId xmlns:a16="http://schemas.microsoft.com/office/drawing/2014/main" id="{2AE47B54-4584-46E3-A4B1-907C902EBE82}"/>
            </a:ext>
          </a:extLst>
        </xdr:cNvPr>
        <xdr:cNvSpPr/>
      </xdr:nvSpPr>
      <xdr:spPr>
        <a:xfrm>
          <a:off x="162676" y="42779651"/>
          <a:ext cx="1043824" cy="31553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N°23</a:t>
          </a:r>
        </a:p>
      </xdr:txBody>
    </xdr:sp>
    <xdr:clientData/>
  </xdr:twoCellAnchor>
  <xdr:twoCellAnchor>
    <xdr:from>
      <xdr:col>11</xdr:col>
      <xdr:colOff>921360</xdr:colOff>
      <xdr:row>252</xdr:row>
      <xdr:rowOff>95250</xdr:rowOff>
    </xdr:from>
    <xdr:to>
      <xdr:col>18</xdr:col>
      <xdr:colOff>0</xdr:colOff>
      <xdr:row>254</xdr:row>
      <xdr:rowOff>108857</xdr:rowOff>
    </xdr:to>
    <xdr:sp macro="" textlink="">
      <xdr:nvSpPr>
        <xdr:cNvPr id="101" name="Rectángulo 100">
          <a:extLst>
            <a:ext uri="{FF2B5EF4-FFF2-40B4-BE49-F238E27FC236}">
              <a16:creationId xmlns:a16="http://schemas.microsoft.com/office/drawing/2014/main" id="{F6696518-6052-443D-93AB-FC89F5D5D990}"/>
            </a:ext>
          </a:extLst>
        </xdr:cNvPr>
        <xdr:cNvSpPr/>
      </xdr:nvSpPr>
      <xdr:spPr>
        <a:xfrm>
          <a:off x="10779735" y="42795825"/>
          <a:ext cx="6803415" cy="39460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Líneas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productivas desarrolladas por las usuarias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0</xdr:colOff>
      <xdr:row>252</xdr:row>
      <xdr:rowOff>95250</xdr:rowOff>
    </xdr:from>
    <xdr:to>
      <xdr:col>11</xdr:col>
      <xdr:colOff>1043824</xdr:colOff>
      <xdr:row>254</xdr:row>
      <xdr:rowOff>10461</xdr:rowOff>
    </xdr:to>
    <xdr:sp macro="" textlink="">
      <xdr:nvSpPr>
        <xdr:cNvPr id="102" name="Rectángulo 51">
          <a:extLst>
            <a:ext uri="{FF2B5EF4-FFF2-40B4-BE49-F238E27FC236}">
              <a16:creationId xmlns:a16="http://schemas.microsoft.com/office/drawing/2014/main" id="{6097C116-58E8-48E4-975E-4C95EF341DC0}"/>
            </a:ext>
          </a:extLst>
        </xdr:cNvPr>
        <xdr:cNvSpPr/>
      </xdr:nvSpPr>
      <xdr:spPr>
        <a:xfrm>
          <a:off x="9858375" y="42795825"/>
          <a:ext cx="1043824" cy="29621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N°25</a:t>
          </a:r>
        </a:p>
      </xdr:txBody>
    </xdr:sp>
    <xdr:clientData/>
  </xdr:twoCellAnchor>
  <xdr:twoCellAnchor>
    <xdr:from>
      <xdr:col>8</xdr:col>
      <xdr:colOff>12726</xdr:colOff>
      <xdr:row>104</xdr:row>
      <xdr:rowOff>127561</xdr:rowOff>
    </xdr:from>
    <xdr:to>
      <xdr:col>12</xdr:col>
      <xdr:colOff>0</xdr:colOff>
      <xdr:row>106</xdr:row>
      <xdr:rowOff>190500</xdr:rowOff>
    </xdr:to>
    <xdr:grpSp>
      <xdr:nvGrpSpPr>
        <xdr:cNvPr id="103" name="Grupo 102">
          <a:extLst>
            <a:ext uri="{FF2B5EF4-FFF2-40B4-BE49-F238E27FC236}">
              <a16:creationId xmlns:a16="http://schemas.microsoft.com/office/drawing/2014/main" id="{8BE55546-7B3D-4441-BCD8-8AAB080E051E}"/>
            </a:ext>
          </a:extLst>
        </xdr:cNvPr>
        <xdr:cNvGrpSpPr/>
      </xdr:nvGrpSpPr>
      <xdr:grpSpPr>
        <a:xfrm>
          <a:off x="6217983" y="23211679"/>
          <a:ext cx="4763782" cy="497167"/>
          <a:chOff x="5142620" y="10929819"/>
          <a:chExt cx="2456778" cy="418472"/>
        </a:xfrm>
      </xdr:grpSpPr>
      <xdr:sp macro="" textlink="">
        <xdr:nvSpPr>
          <xdr:cNvPr id="104" name="Rectángulo 103">
            <a:extLst>
              <a:ext uri="{FF2B5EF4-FFF2-40B4-BE49-F238E27FC236}">
                <a16:creationId xmlns:a16="http://schemas.microsoft.com/office/drawing/2014/main" id="{02BCBCFB-1C0A-CB0F-85A8-ABDC62597D86}"/>
              </a:ext>
            </a:extLst>
          </xdr:cNvPr>
          <xdr:cNvSpPr/>
        </xdr:nvSpPr>
        <xdr:spPr>
          <a:xfrm>
            <a:off x="5834706" y="10941979"/>
            <a:ext cx="1764692" cy="406312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Usuarias presentan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algún tipo de discapacidad</a:t>
            </a:r>
          </a:p>
        </xdr:txBody>
      </xdr:sp>
      <xdr:sp macro="" textlink="">
        <xdr:nvSpPr>
          <xdr:cNvPr id="105" name="Rectángulo 51">
            <a:extLst>
              <a:ext uri="{FF2B5EF4-FFF2-40B4-BE49-F238E27FC236}">
                <a16:creationId xmlns:a16="http://schemas.microsoft.com/office/drawing/2014/main" id="{B1472E0E-AAED-D394-D2AE-CF61EA534686}"/>
              </a:ext>
            </a:extLst>
          </xdr:cNvPr>
          <xdr:cNvSpPr/>
        </xdr:nvSpPr>
        <xdr:spPr>
          <a:xfrm>
            <a:off x="5142620" y="10929819"/>
            <a:ext cx="739779" cy="24084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N°12</a:t>
            </a:r>
          </a:p>
        </xdr:txBody>
      </xdr:sp>
    </xdr:grpSp>
    <xdr:clientData/>
  </xdr:twoCellAnchor>
  <xdr:twoCellAnchor>
    <xdr:from>
      <xdr:col>13</xdr:col>
      <xdr:colOff>547008</xdr:colOff>
      <xdr:row>103</xdr:row>
      <xdr:rowOff>28176</xdr:rowOff>
    </xdr:from>
    <xdr:to>
      <xdr:col>18</xdr:col>
      <xdr:colOff>435429</xdr:colOff>
      <xdr:row>113</xdr:row>
      <xdr:rowOff>54029</xdr:rowOff>
    </xdr:to>
    <xdr:graphicFrame macro="">
      <xdr:nvGraphicFramePr>
        <xdr:cNvPr id="106" name="Gráfico 105">
          <a:extLst>
            <a:ext uri="{FF2B5EF4-FFF2-40B4-BE49-F238E27FC236}">
              <a16:creationId xmlns:a16="http://schemas.microsoft.com/office/drawing/2014/main" id="{AE3DE9C4-41A1-46DA-A412-C71390D286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31216</xdr:colOff>
      <xdr:row>114</xdr:row>
      <xdr:rowOff>1341</xdr:rowOff>
    </xdr:from>
    <xdr:to>
      <xdr:col>12</xdr:col>
      <xdr:colOff>1</xdr:colOff>
      <xdr:row>115</xdr:row>
      <xdr:rowOff>163273</xdr:rowOff>
    </xdr:to>
    <xdr:grpSp>
      <xdr:nvGrpSpPr>
        <xdr:cNvPr id="107" name="Grupo 106">
          <a:extLst>
            <a:ext uri="{FF2B5EF4-FFF2-40B4-BE49-F238E27FC236}">
              <a16:creationId xmlns:a16="http://schemas.microsoft.com/office/drawing/2014/main" id="{B9801B8B-CCA0-4A1F-A0D5-CA88A89234EE}"/>
            </a:ext>
          </a:extLst>
        </xdr:cNvPr>
        <xdr:cNvGrpSpPr/>
      </xdr:nvGrpSpPr>
      <xdr:grpSpPr>
        <a:xfrm>
          <a:off x="6236473" y="25536745"/>
          <a:ext cx="4745293" cy="414065"/>
          <a:chOff x="5147502" y="17636268"/>
          <a:chExt cx="4057046" cy="344221"/>
        </a:xfrm>
      </xdr:grpSpPr>
      <xdr:sp macro="" textlink="">
        <xdr:nvSpPr>
          <xdr:cNvPr id="108" name="Rectángulo 107">
            <a:extLst>
              <a:ext uri="{FF2B5EF4-FFF2-40B4-BE49-F238E27FC236}">
                <a16:creationId xmlns:a16="http://schemas.microsoft.com/office/drawing/2014/main" id="{E566507D-CA7B-2FDD-5EC7-9F93BBF05BC3}"/>
              </a:ext>
            </a:extLst>
          </xdr:cNvPr>
          <xdr:cNvSpPr/>
        </xdr:nvSpPr>
        <xdr:spPr>
          <a:xfrm>
            <a:off x="6401865" y="17636268"/>
            <a:ext cx="2802683" cy="34422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Orientación sexual de las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usuarias</a:t>
            </a:r>
            <a:endPara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Rectángulo 51">
            <a:extLst>
              <a:ext uri="{FF2B5EF4-FFF2-40B4-BE49-F238E27FC236}">
                <a16:creationId xmlns:a16="http://schemas.microsoft.com/office/drawing/2014/main" id="{F30FD7D2-715C-D7DC-0AC1-AA89EC15837E}"/>
              </a:ext>
            </a:extLst>
          </xdr:cNvPr>
          <xdr:cNvSpPr/>
        </xdr:nvSpPr>
        <xdr:spPr>
          <a:xfrm>
            <a:off x="5147502" y="17636268"/>
            <a:ext cx="1378823" cy="257324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N°14</a:t>
            </a:r>
          </a:p>
        </xdr:txBody>
      </xdr:sp>
    </xdr:grpSp>
    <xdr:clientData/>
  </xdr:twoCellAnchor>
  <xdr:twoCellAnchor>
    <xdr:from>
      <xdr:col>1</xdr:col>
      <xdr:colOff>31217</xdr:colOff>
      <xdr:row>142</xdr:row>
      <xdr:rowOff>55838</xdr:rowOff>
    </xdr:from>
    <xdr:to>
      <xdr:col>5</xdr:col>
      <xdr:colOff>27214</xdr:colOff>
      <xdr:row>143</xdr:row>
      <xdr:rowOff>54626</xdr:rowOff>
    </xdr:to>
    <xdr:grpSp>
      <xdr:nvGrpSpPr>
        <xdr:cNvPr id="110" name="Grupo 109">
          <a:extLst>
            <a:ext uri="{FF2B5EF4-FFF2-40B4-BE49-F238E27FC236}">
              <a16:creationId xmlns:a16="http://schemas.microsoft.com/office/drawing/2014/main" id="{7E90397F-04AC-4AD3-99CC-C11A3C952DE0}"/>
            </a:ext>
          </a:extLst>
        </xdr:cNvPr>
        <xdr:cNvGrpSpPr/>
      </xdr:nvGrpSpPr>
      <xdr:grpSpPr>
        <a:xfrm>
          <a:off x="171291" y="32720985"/>
          <a:ext cx="3385776" cy="250920"/>
          <a:chOff x="5147502" y="17636268"/>
          <a:chExt cx="3520250" cy="257324"/>
        </a:xfrm>
        <a:solidFill>
          <a:srgbClr val="BF9FFF"/>
        </a:solidFill>
      </xdr:grpSpPr>
      <xdr:sp macro="" textlink="">
        <xdr:nvSpPr>
          <xdr:cNvPr id="111" name="Rectángulo 110">
            <a:extLst>
              <a:ext uri="{FF2B5EF4-FFF2-40B4-BE49-F238E27FC236}">
                <a16:creationId xmlns:a16="http://schemas.microsoft.com/office/drawing/2014/main" id="{C06D4A0D-94E8-7EEA-80F9-768F591677B4}"/>
              </a:ext>
            </a:extLst>
          </xdr:cNvPr>
          <xdr:cNvSpPr/>
        </xdr:nvSpPr>
        <xdr:spPr>
          <a:xfrm>
            <a:off x="6401865" y="17636268"/>
            <a:ext cx="2265887" cy="25712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Motivos de deserción estudiantil</a:t>
            </a:r>
          </a:p>
        </xdr:txBody>
      </xdr:sp>
      <xdr:sp macro="" textlink="">
        <xdr:nvSpPr>
          <xdr:cNvPr id="112" name="Rectángulo 51">
            <a:extLst>
              <a:ext uri="{FF2B5EF4-FFF2-40B4-BE49-F238E27FC236}">
                <a16:creationId xmlns:a16="http://schemas.microsoft.com/office/drawing/2014/main" id="{0BFBA704-BD50-5F65-E8C1-922DC20881AA}"/>
              </a:ext>
            </a:extLst>
          </xdr:cNvPr>
          <xdr:cNvSpPr/>
        </xdr:nvSpPr>
        <xdr:spPr>
          <a:xfrm>
            <a:off x="5147502" y="17636268"/>
            <a:ext cx="1378823" cy="257324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N°20</a:t>
            </a:r>
          </a:p>
        </xdr:txBody>
      </xdr:sp>
    </xdr:grpSp>
    <xdr:clientData/>
  </xdr:twoCellAnchor>
  <xdr:twoCellAnchor>
    <xdr:from>
      <xdr:col>6</xdr:col>
      <xdr:colOff>144577</xdr:colOff>
      <xdr:row>143</xdr:row>
      <xdr:rowOff>233023</xdr:rowOff>
    </xdr:from>
    <xdr:to>
      <xdr:col>11</xdr:col>
      <xdr:colOff>555513</xdr:colOff>
      <xdr:row>153</xdr:row>
      <xdr:rowOff>216694</xdr:rowOff>
    </xdr:to>
    <xdr:graphicFrame macro="">
      <xdr:nvGraphicFramePr>
        <xdr:cNvPr id="113" name="Gráfico 112">
          <a:extLst>
            <a:ext uri="{FF2B5EF4-FFF2-40B4-BE49-F238E27FC236}">
              <a16:creationId xmlns:a16="http://schemas.microsoft.com/office/drawing/2014/main" id="{DB8C8BFA-6ADC-4CF5-9049-7D54E2E42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</xdr:col>
      <xdr:colOff>200479</xdr:colOff>
      <xdr:row>249</xdr:row>
      <xdr:rowOff>25582</xdr:rowOff>
    </xdr:from>
    <xdr:to>
      <xdr:col>19</xdr:col>
      <xdr:colOff>830036</xdr:colOff>
      <xdr:row>251</xdr:row>
      <xdr:rowOff>54975</xdr:rowOff>
    </xdr:to>
    <xdr:sp macro="" textlink="">
      <xdr:nvSpPr>
        <xdr:cNvPr id="114" name="Rectángulo 113">
          <a:extLst>
            <a:ext uri="{FF2B5EF4-FFF2-40B4-BE49-F238E27FC236}">
              <a16:creationId xmlns:a16="http://schemas.microsoft.com/office/drawing/2014/main" id="{02672B3E-EC20-488B-BC9F-49F73E52F015}"/>
            </a:ext>
          </a:extLst>
        </xdr:cNvPr>
        <xdr:cNvSpPr/>
      </xdr:nvSpPr>
      <xdr:spPr>
        <a:xfrm>
          <a:off x="1410154" y="42126082"/>
          <a:ext cx="17917432" cy="429443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RESULTADOS EN CAPACITACIÓN</a:t>
          </a:r>
          <a:r>
            <a:rPr lang="es-PE" sz="2000" b="1" baseline="0">
              <a:solidFill>
                <a:schemeClr val="bg1"/>
              </a:solidFill>
            </a:rPr>
            <a:t> EN HABILIDADES PARA LA VIDA, VOCACIONALES</a:t>
          </a:r>
          <a:r>
            <a:rPr lang="es-PE" sz="2000" b="1">
              <a:solidFill>
                <a:schemeClr val="bg1"/>
              </a:solidFill>
            </a:rPr>
            <a:t> Y EDUCACIÓN</a:t>
          </a:r>
          <a:r>
            <a:rPr lang="es-PE" sz="2000" b="1" baseline="0">
              <a:solidFill>
                <a:schemeClr val="bg1"/>
              </a:solidFill>
            </a:rPr>
            <a:t> FINANCIERA</a:t>
          </a:r>
          <a:endParaRPr lang="es-PE" sz="20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0</xdr:colOff>
      <xdr:row>249</xdr:row>
      <xdr:rowOff>17689</xdr:rowOff>
    </xdr:from>
    <xdr:to>
      <xdr:col>2</xdr:col>
      <xdr:colOff>203291</xdr:colOff>
      <xdr:row>251</xdr:row>
      <xdr:rowOff>58829</xdr:rowOff>
    </xdr:to>
    <xdr:sp macro="" textlink="">
      <xdr:nvSpPr>
        <xdr:cNvPr id="115" name="Rectángulo 114">
          <a:extLst>
            <a:ext uri="{FF2B5EF4-FFF2-40B4-BE49-F238E27FC236}">
              <a16:creationId xmlns:a16="http://schemas.microsoft.com/office/drawing/2014/main" id="{F0000697-C326-4888-993A-04D7EA0CE0F5}"/>
            </a:ext>
          </a:extLst>
        </xdr:cNvPr>
        <xdr:cNvSpPr/>
      </xdr:nvSpPr>
      <xdr:spPr>
        <a:xfrm>
          <a:off x="0" y="42118189"/>
          <a:ext cx="1412966" cy="44119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D  </a:t>
          </a:r>
        </a:p>
      </xdr:txBody>
    </xdr:sp>
    <xdr:clientData/>
  </xdr:twoCellAnchor>
  <xdr:twoCellAnchor>
    <xdr:from>
      <xdr:col>14</xdr:col>
      <xdr:colOff>13607</xdr:colOff>
      <xdr:row>134</xdr:row>
      <xdr:rowOff>13610</xdr:rowOff>
    </xdr:from>
    <xdr:to>
      <xdr:col>19</xdr:col>
      <xdr:colOff>13607</xdr:colOff>
      <xdr:row>135</xdr:row>
      <xdr:rowOff>232688</xdr:rowOff>
    </xdr:to>
    <xdr:grpSp>
      <xdr:nvGrpSpPr>
        <xdr:cNvPr id="116" name="Grupo 115">
          <a:extLst>
            <a:ext uri="{FF2B5EF4-FFF2-40B4-BE49-F238E27FC236}">
              <a16:creationId xmlns:a16="http://schemas.microsoft.com/office/drawing/2014/main" id="{969EE518-E823-446C-BCAC-32C499133BBE}"/>
            </a:ext>
          </a:extLst>
        </xdr:cNvPr>
        <xdr:cNvGrpSpPr/>
      </xdr:nvGrpSpPr>
      <xdr:grpSpPr>
        <a:xfrm>
          <a:off x="13964931" y="30535632"/>
          <a:ext cx="4538382" cy="471210"/>
          <a:chOff x="5135900" y="15018774"/>
          <a:chExt cx="5148378" cy="254721"/>
        </a:xfrm>
      </xdr:grpSpPr>
      <xdr:sp macro="" textlink="">
        <xdr:nvSpPr>
          <xdr:cNvPr id="117" name="Rectángulo 116">
            <a:extLst>
              <a:ext uri="{FF2B5EF4-FFF2-40B4-BE49-F238E27FC236}">
                <a16:creationId xmlns:a16="http://schemas.microsoft.com/office/drawing/2014/main" id="{370C8577-A9C7-B5F6-9640-894FC261E527}"/>
              </a:ext>
            </a:extLst>
          </xdr:cNvPr>
          <xdr:cNvSpPr/>
        </xdr:nvSpPr>
        <xdr:spPr>
          <a:xfrm>
            <a:off x="6354536" y="15018775"/>
            <a:ext cx="3929742" cy="239477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¿Cuál es la lengua materna con la que aprendió a hablar en su niñez?: </a:t>
            </a:r>
          </a:p>
        </xdr:txBody>
      </xdr:sp>
      <xdr:sp macro="" textlink="">
        <xdr:nvSpPr>
          <xdr:cNvPr id="118" name="Rectángulo 51">
            <a:extLst>
              <a:ext uri="{FF2B5EF4-FFF2-40B4-BE49-F238E27FC236}">
                <a16:creationId xmlns:a16="http://schemas.microsoft.com/office/drawing/2014/main" id="{A4FD60E3-D834-DC4A-0299-3539FA916D16}"/>
              </a:ext>
            </a:extLst>
          </xdr:cNvPr>
          <xdr:cNvSpPr/>
        </xdr:nvSpPr>
        <xdr:spPr>
          <a:xfrm>
            <a:off x="5135900" y="15018774"/>
            <a:ext cx="1327493" cy="25472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N°19</a:t>
            </a:r>
          </a:p>
        </xdr:txBody>
      </xdr:sp>
    </xdr:grpSp>
    <xdr:clientData/>
  </xdr:twoCellAnchor>
  <xdr:twoCellAnchor>
    <xdr:from>
      <xdr:col>5</xdr:col>
      <xdr:colOff>54429</xdr:colOff>
      <xdr:row>164</xdr:row>
      <xdr:rowOff>108858</xdr:rowOff>
    </xdr:from>
    <xdr:to>
      <xdr:col>6</xdr:col>
      <xdr:colOff>435428</xdr:colOff>
      <xdr:row>166</xdr:row>
      <xdr:rowOff>13608</xdr:rowOff>
    </xdr:to>
    <xdr:cxnSp macro="">
      <xdr:nvCxnSpPr>
        <xdr:cNvPr id="119" name="Conector: angular 9">
          <a:extLst>
            <a:ext uri="{FF2B5EF4-FFF2-40B4-BE49-F238E27FC236}">
              <a16:creationId xmlns:a16="http://schemas.microsoft.com/office/drawing/2014/main" id="{738AFA69-9A8A-4D99-A8ED-8386E5CEF443}"/>
            </a:ext>
          </a:extLst>
        </xdr:cNvPr>
        <xdr:cNvCxnSpPr>
          <a:cxnSpLocks/>
        </xdr:cNvCxnSpPr>
      </xdr:nvCxnSpPr>
      <xdr:spPr>
        <a:xfrm>
          <a:off x="3578679" y="38227908"/>
          <a:ext cx="1085849" cy="342900"/>
        </a:xfrm>
        <a:prstGeom prst="bentConnector3">
          <a:avLst/>
        </a:prstGeom>
        <a:ln w="12700">
          <a:solidFill>
            <a:srgbClr val="FF0000"/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214133</xdr:colOff>
      <xdr:row>73</xdr:row>
      <xdr:rowOff>118281</xdr:rowOff>
    </xdr:from>
    <xdr:to>
      <xdr:col>1</xdr:col>
      <xdr:colOff>934133</xdr:colOff>
      <xdr:row>75</xdr:row>
      <xdr:rowOff>141210</xdr:rowOff>
    </xdr:to>
    <xdr:sp macro="" textlink="">
      <xdr:nvSpPr>
        <xdr:cNvPr id="120" name="SimTUM">
          <a:extLst>
            <a:ext uri="{FF2B5EF4-FFF2-40B4-BE49-F238E27FC236}">
              <a16:creationId xmlns:a16="http://schemas.microsoft.com/office/drawing/2014/main" id="{8D1A7899-FF5D-4D31-AC46-6400734BC914}"/>
            </a:ext>
          </a:extLst>
        </xdr:cNvPr>
        <xdr:cNvSpPr/>
      </xdr:nvSpPr>
      <xdr:spPr>
        <a:xfrm>
          <a:off x="347483" y="15272556"/>
          <a:ext cx="720000" cy="537279"/>
        </a:xfrm>
        <a:prstGeom prst="rect">
          <a:avLst/>
        </a:prstGeom>
        <a:noFill/>
        <a:ln w="9525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ES" sz="1000" b="1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0</xdr:row>
      <xdr:rowOff>136073</xdr:rowOff>
    </xdr:from>
    <xdr:to>
      <xdr:col>7</xdr:col>
      <xdr:colOff>585107</xdr:colOff>
      <xdr:row>4</xdr:row>
      <xdr:rowOff>18309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937FB83-F5EE-4B14-B370-A1388CBFD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36073"/>
          <a:ext cx="5709557" cy="644236"/>
        </a:xfrm>
        <a:prstGeom prst="rect">
          <a:avLst/>
        </a:prstGeom>
      </xdr:spPr>
    </xdr:pic>
    <xdr:clientData/>
  </xdr:twoCellAnchor>
  <xdr:twoCellAnchor>
    <xdr:from>
      <xdr:col>2</xdr:col>
      <xdr:colOff>216354</xdr:colOff>
      <xdr:row>309</xdr:row>
      <xdr:rowOff>7893</xdr:rowOff>
    </xdr:from>
    <xdr:to>
      <xdr:col>20</xdr:col>
      <xdr:colOff>4536</xdr:colOff>
      <xdr:row>311</xdr:row>
      <xdr:rowOff>69036</xdr:rowOff>
    </xdr:to>
    <xdr:sp macro="" textlink="">
      <xdr:nvSpPr>
        <xdr:cNvPr id="122" name="Rectángulo 121">
          <a:extLst>
            <a:ext uri="{FF2B5EF4-FFF2-40B4-BE49-F238E27FC236}">
              <a16:creationId xmlns:a16="http://schemas.microsoft.com/office/drawing/2014/main" id="{C6A11F99-B6ED-4CE6-9456-96124EB88F4E}"/>
            </a:ext>
          </a:extLst>
        </xdr:cNvPr>
        <xdr:cNvSpPr/>
      </xdr:nvSpPr>
      <xdr:spPr>
        <a:xfrm>
          <a:off x="1426029" y="54509943"/>
          <a:ext cx="17923782" cy="442143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ACOMPAÑAMIENTO</a:t>
          </a:r>
          <a:r>
            <a:rPr lang="es-PE" sz="2000" b="1" baseline="0">
              <a:solidFill>
                <a:schemeClr val="bg1"/>
              </a:solidFill>
            </a:rPr>
            <a:t> POST INSERCIÓN LABORAL EMPLEO DEPENDIENTE - INDEPENDIENTE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15875</xdr:colOff>
      <xdr:row>309</xdr:row>
      <xdr:rowOff>0</xdr:rowOff>
    </xdr:from>
    <xdr:to>
      <xdr:col>2</xdr:col>
      <xdr:colOff>219166</xdr:colOff>
      <xdr:row>311</xdr:row>
      <xdr:rowOff>72890</xdr:rowOff>
    </xdr:to>
    <xdr:sp macro="" textlink="">
      <xdr:nvSpPr>
        <xdr:cNvPr id="123" name="Rectángulo 122">
          <a:extLst>
            <a:ext uri="{FF2B5EF4-FFF2-40B4-BE49-F238E27FC236}">
              <a16:creationId xmlns:a16="http://schemas.microsoft.com/office/drawing/2014/main" id="{D3C577E0-4AD7-4F16-A459-6F7CBDE65F55}"/>
            </a:ext>
          </a:extLst>
        </xdr:cNvPr>
        <xdr:cNvSpPr/>
      </xdr:nvSpPr>
      <xdr:spPr>
        <a:xfrm>
          <a:off x="15875" y="54502050"/>
          <a:ext cx="1412966" cy="45389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F  </a:t>
          </a:r>
        </a:p>
      </xdr:txBody>
    </xdr:sp>
    <xdr:clientData/>
  </xdr:twoCellAnchor>
  <xdr:twoCellAnchor>
    <xdr:from>
      <xdr:col>1</xdr:col>
      <xdr:colOff>904877</xdr:colOff>
      <xdr:row>314</xdr:row>
      <xdr:rowOff>78438</xdr:rowOff>
    </xdr:from>
    <xdr:to>
      <xdr:col>5</xdr:col>
      <xdr:colOff>40822</xdr:colOff>
      <xdr:row>317</xdr:row>
      <xdr:rowOff>136072</xdr:rowOff>
    </xdr:to>
    <xdr:sp macro="" textlink="">
      <xdr:nvSpPr>
        <xdr:cNvPr id="124" name="Rectángulo 123">
          <a:extLst>
            <a:ext uri="{FF2B5EF4-FFF2-40B4-BE49-F238E27FC236}">
              <a16:creationId xmlns:a16="http://schemas.microsoft.com/office/drawing/2014/main" id="{646AE61D-419F-444A-AC03-D05A5B9F2238}"/>
            </a:ext>
          </a:extLst>
        </xdr:cNvPr>
        <xdr:cNvSpPr/>
      </xdr:nvSpPr>
      <xdr:spPr>
        <a:xfrm>
          <a:off x="1038227" y="55532988"/>
          <a:ext cx="2526845" cy="629134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P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roceso de acompañamiento post inserción laboral a un empleo dependiente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124576</xdr:colOff>
      <xdr:row>314</xdr:row>
      <xdr:rowOff>79076</xdr:rowOff>
    </xdr:from>
    <xdr:to>
      <xdr:col>1</xdr:col>
      <xdr:colOff>1041400</xdr:colOff>
      <xdr:row>315</xdr:row>
      <xdr:rowOff>88899</xdr:rowOff>
    </xdr:to>
    <xdr:sp macro="" textlink="">
      <xdr:nvSpPr>
        <xdr:cNvPr id="125" name="Rectángulo 51">
          <a:extLst>
            <a:ext uri="{FF2B5EF4-FFF2-40B4-BE49-F238E27FC236}">
              <a16:creationId xmlns:a16="http://schemas.microsoft.com/office/drawing/2014/main" id="{DFFB7623-1644-4A47-93CA-3138AA4C835C}"/>
            </a:ext>
          </a:extLst>
        </xdr:cNvPr>
        <xdr:cNvSpPr/>
      </xdr:nvSpPr>
      <xdr:spPr>
        <a:xfrm>
          <a:off x="124576" y="55533626"/>
          <a:ext cx="1050174" cy="20032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N°32</a:t>
          </a:r>
        </a:p>
      </xdr:txBody>
    </xdr:sp>
    <xdr:clientData/>
  </xdr:twoCellAnchor>
  <xdr:twoCellAnchor>
    <xdr:from>
      <xdr:col>12</xdr:col>
      <xdr:colOff>29406</xdr:colOff>
      <xdr:row>91</xdr:row>
      <xdr:rowOff>2483</xdr:rowOff>
    </xdr:from>
    <xdr:to>
      <xdr:col>15</xdr:col>
      <xdr:colOff>7</xdr:colOff>
      <xdr:row>92</xdr:row>
      <xdr:rowOff>180959</xdr:rowOff>
    </xdr:to>
    <xdr:grpSp>
      <xdr:nvGrpSpPr>
        <xdr:cNvPr id="126" name="Grupo 125">
          <a:extLst>
            <a:ext uri="{FF2B5EF4-FFF2-40B4-BE49-F238E27FC236}">
              <a16:creationId xmlns:a16="http://schemas.microsoft.com/office/drawing/2014/main" id="{6462721B-CC1F-4580-ABF0-9ACBF17745FC}"/>
            </a:ext>
          </a:extLst>
        </xdr:cNvPr>
        <xdr:cNvGrpSpPr/>
      </xdr:nvGrpSpPr>
      <xdr:grpSpPr>
        <a:xfrm>
          <a:off x="11011171" y="19640792"/>
          <a:ext cx="3780601" cy="430608"/>
          <a:chOff x="5147502" y="17636267"/>
          <a:chExt cx="3051119" cy="400982"/>
        </a:xfrm>
      </xdr:grpSpPr>
      <xdr:sp macro="" textlink="">
        <xdr:nvSpPr>
          <xdr:cNvPr id="127" name="Rectángulo 126">
            <a:extLst>
              <a:ext uri="{FF2B5EF4-FFF2-40B4-BE49-F238E27FC236}">
                <a16:creationId xmlns:a16="http://schemas.microsoft.com/office/drawing/2014/main" id="{960C748F-4F53-E4A4-38A3-9A892DE9448D}"/>
              </a:ext>
            </a:extLst>
          </xdr:cNvPr>
          <xdr:cNvSpPr/>
        </xdr:nvSpPr>
        <xdr:spPr>
          <a:xfrm>
            <a:off x="6127289" y="17636268"/>
            <a:ext cx="2071332" cy="40098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Estado Civil o conyugal de las usuarias</a:t>
            </a:r>
          </a:p>
        </xdr:txBody>
      </xdr:sp>
      <xdr:sp macro="" textlink="">
        <xdr:nvSpPr>
          <xdr:cNvPr id="128" name="Rectángulo 51">
            <a:extLst>
              <a:ext uri="{FF2B5EF4-FFF2-40B4-BE49-F238E27FC236}">
                <a16:creationId xmlns:a16="http://schemas.microsoft.com/office/drawing/2014/main" id="{E5C131DD-9C24-FEAA-AFF0-4AD830CC4D7F}"/>
              </a:ext>
            </a:extLst>
          </xdr:cNvPr>
          <xdr:cNvSpPr/>
        </xdr:nvSpPr>
        <xdr:spPr>
          <a:xfrm>
            <a:off x="5147502" y="17636267"/>
            <a:ext cx="1065711" cy="284475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N°9</a:t>
            </a:r>
          </a:p>
        </xdr:txBody>
      </xdr:sp>
    </xdr:grpSp>
    <xdr:clientData/>
  </xdr:twoCellAnchor>
  <xdr:twoCellAnchor>
    <xdr:from>
      <xdr:col>12</xdr:col>
      <xdr:colOff>12726</xdr:colOff>
      <xdr:row>82</xdr:row>
      <xdr:rowOff>11441</xdr:rowOff>
    </xdr:from>
    <xdr:to>
      <xdr:col>15</xdr:col>
      <xdr:colOff>0</xdr:colOff>
      <xdr:row>83</xdr:row>
      <xdr:rowOff>192291</xdr:rowOff>
    </xdr:to>
    <xdr:grpSp>
      <xdr:nvGrpSpPr>
        <xdr:cNvPr id="129" name="Grupo 128">
          <a:extLst>
            <a:ext uri="{FF2B5EF4-FFF2-40B4-BE49-F238E27FC236}">
              <a16:creationId xmlns:a16="http://schemas.microsoft.com/office/drawing/2014/main" id="{CD3281E9-7010-4717-8D23-958B4BD6C83F}"/>
            </a:ext>
          </a:extLst>
        </xdr:cNvPr>
        <xdr:cNvGrpSpPr/>
      </xdr:nvGrpSpPr>
      <xdr:grpSpPr>
        <a:xfrm>
          <a:off x="10994491" y="17380559"/>
          <a:ext cx="3797274" cy="432982"/>
          <a:chOff x="5142620" y="10929819"/>
          <a:chExt cx="2862975" cy="424674"/>
        </a:xfrm>
      </xdr:grpSpPr>
      <xdr:sp macro="" textlink="">
        <xdr:nvSpPr>
          <xdr:cNvPr id="130" name="Rectángulo 129">
            <a:extLst>
              <a:ext uri="{FF2B5EF4-FFF2-40B4-BE49-F238E27FC236}">
                <a16:creationId xmlns:a16="http://schemas.microsoft.com/office/drawing/2014/main" id="{9E3B1F1A-3E75-6157-502C-B74F2CDA6BD5}"/>
              </a:ext>
            </a:extLst>
          </xdr:cNvPr>
          <xdr:cNvSpPr/>
        </xdr:nvSpPr>
        <xdr:spPr>
          <a:xfrm>
            <a:off x="5965555" y="10941980"/>
            <a:ext cx="2040040" cy="41251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Usuarias que participan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en el proceso sostenido </a:t>
            </a:r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según nacionalidad</a:t>
            </a:r>
          </a:p>
        </xdr:txBody>
      </xdr:sp>
      <xdr:sp macro="" textlink="">
        <xdr:nvSpPr>
          <xdr:cNvPr id="131" name="Rectángulo 51">
            <a:extLst>
              <a:ext uri="{FF2B5EF4-FFF2-40B4-BE49-F238E27FC236}">
                <a16:creationId xmlns:a16="http://schemas.microsoft.com/office/drawing/2014/main" id="{A484F063-E9C9-5595-72C6-832A878E01AD}"/>
              </a:ext>
            </a:extLst>
          </xdr:cNvPr>
          <xdr:cNvSpPr/>
        </xdr:nvSpPr>
        <xdr:spPr>
          <a:xfrm>
            <a:off x="5142620" y="10929819"/>
            <a:ext cx="875718" cy="215486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N°8</a:t>
            </a:r>
          </a:p>
        </xdr:txBody>
      </xdr:sp>
    </xdr:grpSp>
    <xdr:clientData/>
  </xdr:twoCellAnchor>
  <xdr:twoCellAnchor>
    <xdr:from>
      <xdr:col>1</xdr:col>
      <xdr:colOff>12728</xdr:colOff>
      <xdr:row>104</xdr:row>
      <xdr:rowOff>113953</xdr:rowOff>
    </xdr:from>
    <xdr:to>
      <xdr:col>5</xdr:col>
      <xdr:colOff>27214</xdr:colOff>
      <xdr:row>106</xdr:row>
      <xdr:rowOff>136062</xdr:rowOff>
    </xdr:to>
    <xdr:grpSp>
      <xdr:nvGrpSpPr>
        <xdr:cNvPr id="132" name="Grupo 131">
          <a:extLst>
            <a:ext uri="{FF2B5EF4-FFF2-40B4-BE49-F238E27FC236}">
              <a16:creationId xmlns:a16="http://schemas.microsoft.com/office/drawing/2014/main" id="{DC744332-6583-4E56-BBAA-9B8CABB61CDA}"/>
            </a:ext>
          </a:extLst>
        </xdr:cNvPr>
        <xdr:cNvGrpSpPr/>
      </xdr:nvGrpSpPr>
      <xdr:grpSpPr>
        <a:xfrm>
          <a:off x="152802" y="23198071"/>
          <a:ext cx="3404265" cy="456337"/>
          <a:chOff x="5142620" y="10929819"/>
          <a:chExt cx="2909565" cy="434764"/>
        </a:xfrm>
        <a:solidFill>
          <a:srgbClr val="BF9FFF"/>
        </a:solidFill>
      </xdr:grpSpPr>
      <xdr:sp macro="" textlink="">
        <xdr:nvSpPr>
          <xdr:cNvPr id="133" name="Rectángulo 132">
            <a:extLst>
              <a:ext uri="{FF2B5EF4-FFF2-40B4-BE49-F238E27FC236}">
                <a16:creationId xmlns:a16="http://schemas.microsoft.com/office/drawing/2014/main" id="{9DBA33CC-E809-CE0B-49EB-203DA84420E4}"/>
              </a:ext>
            </a:extLst>
          </xdr:cNvPr>
          <xdr:cNvSpPr/>
        </xdr:nvSpPr>
        <xdr:spPr>
          <a:xfrm>
            <a:off x="5865704" y="10941980"/>
            <a:ext cx="2186481" cy="42260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Área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residencia de las usuarias</a:t>
            </a:r>
            <a:endPara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4" name="Rectángulo 51">
            <a:extLst>
              <a:ext uri="{FF2B5EF4-FFF2-40B4-BE49-F238E27FC236}">
                <a16:creationId xmlns:a16="http://schemas.microsoft.com/office/drawing/2014/main" id="{01538189-2D9F-A3D7-597E-FA3CC1229A2B}"/>
              </a:ext>
            </a:extLst>
          </xdr:cNvPr>
          <xdr:cNvSpPr/>
        </xdr:nvSpPr>
        <xdr:spPr>
          <a:xfrm>
            <a:off x="5142620" y="10929819"/>
            <a:ext cx="875718" cy="215486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N°11</a:t>
            </a:r>
          </a:p>
        </xdr:txBody>
      </xdr:sp>
    </xdr:grpSp>
    <xdr:clientData/>
  </xdr:twoCellAnchor>
  <xdr:twoCellAnchor>
    <xdr:from>
      <xdr:col>1</xdr:col>
      <xdr:colOff>12726</xdr:colOff>
      <xdr:row>113</xdr:row>
      <xdr:rowOff>229162</xdr:rowOff>
    </xdr:from>
    <xdr:to>
      <xdr:col>5</xdr:col>
      <xdr:colOff>0</xdr:colOff>
      <xdr:row>115</xdr:row>
      <xdr:rowOff>165075</xdr:rowOff>
    </xdr:to>
    <xdr:grpSp>
      <xdr:nvGrpSpPr>
        <xdr:cNvPr id="135" name="Grupo 134">
          <a:extLst>
            <a:ext uri="{FF2B5EF4-FFF2-40B4-BE49-F238E27FC236}">
              <a16:creationId xmlns:a16="http://schemas.microsoft.com/office/drawing/2014/main" id="{8D2C7F25-EEB4-4424-BB66-6C1BD55CD9D7}"/>
            </a:ext>
          </a:extLst>
        </xdr:cNvPr>
        <xdr:cNvGrpSpPr/>
      </xdr:nvGrpSpPr>
      <xdr:grpSpPr>
        <a:xfrm>
          <a:off x="152800" y="25512434"/>
          <a:ext cx="3377053" cy="440178"/>
          <a:chOff x="5142620" y="10929819"/>
          <a:chExt cx="2862974" cy="424665"/>
        </a:xfrm>
      </xdr:grpSpPr>
      <xdr:sp macro="" textlink="">
        <xdr:nvSpPr>
          <xdr:cNvPr id="136" name="Rectángulo 135">
            <a:extLst>
              <a:ext uri="{FF2B5EF4-FFF2-40B4-BE49-F238E27FC236}">
                <a16:creationId xmlns:a16="http://schemas.microsoft.com/office/drawing/2014/main" id="{DE171D42-A1C8-7036-8500-8FABE5055470}"/>
              </a:ext>
            </a:extLst>
          </xdr:cNvPr>
          <xdr:cNvSpPr/>
        </xdr:nvSpPr>
        <xdr:spPr>
          <a:xfrm>
            <a:off x="6089392" y="10941972"/>
            <a:ext cx="1916202" cy="412512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Clasificación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socieconómica de las usuarias</a:t>
            </a:r>
            <a:endPara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7" name="Rectángulo 51">
            <a:extLst>
              <a:ext uri="{FF2B5EF4-FFF2-40B4-BE49-F238E27FC236}">
                <a16:creationId xmlns:a16="http://schemas.microsoft.com/office/drawing/2014/main" id="{85A54360-8777-F9FB-4F5E-307674721930}"/>
              </a:ext>
            </a:extLst>
          </xdr:cNvPr>
          <xdr:cNvSpPr/>
        </xdr:nvSpPr>
        <xdr:spPr>
          <a:xfrm>
            <a:off x="5142620" y="10929819"/>
            <a:ext cx="1065475" cy="243336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N°13</a:t>
            </a:r>
          </a:p>
        </xdr:txBody>
      </xdr:sp>
    </xdr:grpSp>
    <xdr:clientData/>
  </xdr:twoCellAnchor>
  <xdr:twoCellAnchor>
    <xdr:from>
      <xdr:col>0</xdr:col>
      <xdr:colOff>40822</xdr:colOff>
      <xdr:row>11</xdr:row>
      <xdr:rowOff>136072</xdr:rowOff>
    </xdr:from>
    <xdr:to>
      <xdr:col>2</xdr:col>
      <xdr:colOff>32657</xdr:colOff>
      <xdr:row>13</xdr:row>
      <xdr:rowOff>83275</xdr:rowOff>
    </xdr:to>
    <xdr:sp macro="" textlink="">
      <xdr:nvSpPr>
        <xdr:cNvPr id="138" name="Rectángulo 137">
          <a:extLst>
            <a:ext uri="{FF2B5EF4-FFF2-40B4-BE49-F238E27FC236}">
              <a16:creationId xmlns:a16="http://schemas.microsoft.com/office/drawing/2014/main" id="{305E9BA3-8681-400A-BB05-7CB25930D7FC}"/>
            </a:ext>
          </a:extLst>
        </xdr:cNvPr>
        <xdr:cNvSpPr/>
      </xdr:nvSpPr>
      <xdr:spPr>
        <a:xfrm>
          <a:off x="40822" y="2231572"/>
          <a:ext cx="1201510" cy="366303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A </a:t>
          </a:r>
        </a:p>
      </xdr:txBody>
    </xdr:sp>
    <xdr:clientData/>
  </xdr:twoCellAnchor>
  <xdr:twoCellAnchor>
    <xdr:from>
      <xdr:col>2</xdr:col>
      <xdr:colOff>11430</xdr:colOff>
      <xdr:row>11</xdr:row>
      <xdr:rowOff>132775</xdr:rowOff>
    </xdr:from>
    <xdr:to>
      <xdr:col>20</xdr:col>
      <xdr:colOff>29119</xdr:colOff>
      <xdr:row>13</xdr:row>
      <xdr:rowOff>78664</xdr:rowOff>
    </xdr:to>
    <xdr:sp macro="" textlink="">
      <xdr:nvSpPr>
        <xdr:cNvPr id="139" name="Rectángulo 138">
          <a:extLst>
            <a:ext uri="{FF2B5EF4-FFF2-40B4-BE49-F238E27FC236}">
              <a16:creationId xmlns:a16="http://schemas.microsoft.com/office/drawing/2014/main" id="{CDCD7098-65B1-48E7-9DDD-CD66E4396DF8}"/>
            </a:ext>
          </a:extLst>
        </xdr:cNvPr>
        <xdr:cNvSpPr/>
      </xdr:nvSpPr>
      <xdr:spPr>
        <a:xfrm>
          <a:off x="1221105" y="2228275"/>
          <a:ext cx="18153289" cy="364989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ACCIONES PREVENTIVAS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1116387</xdr:colOff>
      <xdr:row>16</xdr:row>
      <xdr:rowOff>107157</xdr:rowOff>
    </xdr:from>
    <xdr:to>
      <xdr:col>20</xdr:col>
      <xdr:colOff>11906</xdr:colOff>
      <xdr:row>18</xdr:row>
      <xdr:rowOff>134372</xdr:rowOff>
    </xdr:to>
    <xdr:grpSp>
      <xdr:nvGrpSpPr>
        <xdr:cNvPr id="140" name="Grupo 139">
          <a:extLst>
            <a:ext uri="{FF2B5EF4-FFF2-40B4-BE49-F238E27FC236}">
              <a16:creationId xmlns:a16="http://schemas.microsoft.com/office/drawing/2014/main" id="{EA980330-00EB-4DF9-9B2A-2D83F30C8FBB}"/>
            </a:ext>
          </a:extLst>
        </xdr:cNvPr>
        <xdr:cNvGrpSpPr/>
      </xdr:nvGrpSpPr>
      <xdr:grpSpPr>
        <a:xfrm>
          <a:off x="10977563" y="3272819"/>
          <a:ext cx="8378497" cy="489457"/>
          <a:chOff x="5147502" y="17636267"/>
          <a:chExt cx="6500054" cy="515272"/>
        </a:xfrm>
      </xdr:grpSpPr>
      <xdr:sp macro="" textlink="">
        <xdr:nvSpPr>
          <xdr:cNvPr id="141" name="Rectángulo 140">
            <a:extLst>
              <a:ext uri="{FF2B5EF4-FFF2-40B4-BE49-F238E27FC236}">
                <a16:creationId xmlns:a16="http://schemas.microsoft.com/office/drawing/2014/main" id="{F4F5FD78-18C2-AB55-721A-A053757C0578}"/>
              </a:ext>
            </a:extLst>
          </xdr:cNvPr>
          <xdr:cNvSpPr/>
        </xdr:nvSpPr>
        <xdr:spPr>
          <a:xfrm>
            <a:off x="6401866" y="17636277"/>
            <a:ext cx="5245690" cy="515262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Acciones Preventivas según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el número de fichas de registro de Empoderamiento Económico.</a:t>
            </a:r>
            <a:endPara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2" name="Rectángulo 51">
            <a:extLst>
              <a:ext uri="{FF2B5EF4-FFF2-40B4-BE49-F238E27FC236}">
                <a16:creationId xmlns:a16="http://schemas.microsoft.com/office/drawing/2014/main" id="{5F7DA24E-00AE-5FC0-3EDE-77EFBE164CB6}"/>
              </a:ext>
            </a:extLst>
          </xdr:cNvPr>
          <xdr:cNvSpPr/>
        </xdr:nvSpPr>
        <xdr:spPr>
          <a:xfrm>
            <a:off x="5147502" y="17636267"/>
            <a:ext cx="1378823" cy="359134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N°2</a:t>
            </a:r>
          </a:p>
        </xdr:txBody>
      </xdr:sp>
    </xdr:grpSp>
    <xdr:clientData/>
  </xdr:twoCellAnchor>
  <xdr:twoCellAnchor>
    <xdr:from>
      <xdr:col>1</xdr:col>
      <xdr:colOff>904876</xdr:colOff>
      <xdr:row>282</xdr:row>
      <xdr:rowOff>78439</xdr:rowOff>
    </xdr:from>
    <xdr:to>
      <xdr:col>5</xdr:col>
      <xdr:colOff>707570</xdr:colOff>
      <xdr:row>284</xdr:row>
      <xdr:rowOff>108857</xdr:rowOff>
    </xdr:to>
    <xdr:sp macro="" textlink="">
      <xdr:nvSpPr>
        <xdr:cNvPr id="143" name="Rectángulo 142">
          <a:extLst>
            <a:ext uri="{FF2B5EF4-FFF2-40B4-BE49-F238E27FC236}">
              <a16:creationId xmlns:a16="http://schemas.microsoft.com/office/drawing/2014/main" id="{3886EEB8-ED96-4A9A-B196-D504B9A7AEB2}"/>
            </a:ext>
          </a:extLst>
        </xdr:cNvPr>
        <xdr:cNvSpPr/>
      </xdr:nvSpPr>
      <xdr:spPr>
        <a:xfrm>
          <a:off x="1038226" y="49017889"/>
          <a:ext cx="3193594" cy="430468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Inserción en el mercado laboral mediante un empleo dependiente</a:t>
          </a:r>
        </a:p>
      </xdr:txBody>
    </xdr:sp>
    <xdr:clientData/>
  </xdr:twoCellAnchor>
  <xdr:twoCellAnchor>
    <xdr:from>
      <xdr:col>0</xdr:col>
      <xdr:colOff>124576</xdr:colOff>
      <xdr:row>282</xdr:row>
      <xdr:rowOff>79076</xdr:rowOff>
    </xdr:from>
    <xdr:to>
      <xdr:col>1</xdr:col>
      <xdr:colOff>1041400</xdr:colOff>
      <xdr:row>283</xdr:row>
      <xdr:rowOff>88899</xdr:rowOff>
    </xdr:to>
    <xdr:sp macro="" textlink="">
      <xdr:nvSpPr>
        <xdr:cNvPr id="144" name="Rectángulo 51">
          <a:extLst>
            <a:ext uri="{FF2B5EF4-FFF2-40B4-BE49-F238E27FC236}">
              <a16:creationId xmlns:a16="http://schemas.microsoft.com/office/drawing/2014/main" id="{1E53CAF6-0C4B-46E0-887E-54D6EC201B06}"/>
            </a:ext>
          </a:extLst>
        </xdr:cNvPr>
        <xdr:cNvSpPr/>
      </xdr:nvSpPr>
      <xdr:spPr>
        <a:xfrm>
          <a:off x="124576" y="49018526"/>
          <a:ext cx="1050174" cy="20984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N°27</a:t>
          </a:r>
        </a:p>
      </xdr:txBody>
    </xdr:sp>
    <xdr:clientData/>
  </xdr:twoCellAnchor>
  <xdr:twoCellAnchor>
    <xdr:from>
      <xdr:col>1</xdr:col>
      <xdr:colOff>921359</xdr:colOff>
      <xdr:row>294</xdr:row>
      <xdr:rowOff>0</xdr:rowOff>
    </xdr:from>
    <xdr:to>
      <xdr:col>11</xdr:col>
      <xdr:colOff>13606</xdr:colOff>
      <xdr:row>295</xdr:row>
      <xdr:rowOff>108857</xdr:rowOff>
    </xdr:to>
    <xdr:sp macro="" textlink="">
      <xdr:nvSpPr>
        <xdr:cNvPr id="145" name="Rectángulo 144">
          <a:extLst>
            <a:ext uri="{FF2B5EF4-FFF2-40B4-BE49-F238E27FC236}">
              <a16:creationId xmlns:a16="http://schemas.microsoft.com/office/drawing/2014/main" id="{B1B02A4E-E9AE-460F-B1EF-FB30C78A38E9}"/>
            </a:ext>
          </a:extLst>
        </xdr:cNvPr>
        <xdr:cNvSpPr/>
      </xdr:nvSpPr>
      <xdr:spPr>
        <a:xfrm>
          <a:off x="1054709" y="51339750"/>
          <a:ext cx="8817272" cy="308882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Líneas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productivas desarrolladas por las usuarias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294</xdr:row>
      <xdr:rowOff>638</xdr:rowOff>
    </xdr:from>
    <xdr:to>
      <xdr:col>1</xdr:col>
      <xdr:colOff>1043824</xdr:colOff>
      <xdr:row>295</xdr:row>
      <xdr:rowOff>10461</xdr:rowOff>
    </xdr:to>
    <xdr:sp macro="" textlink="">
      <xdr:nvSpPr>
        <xdr:cNvPr id="146" name="Rectángulo 51">
          <a:extLst>
            <a:ext uri="{FF2B5EF4-FFF2-40B4-BE49-F238E27FC236}">
              <a16:creationId xmlns:a16="http://schemas.microsoft.com/office/drawing/2014/main" id="{12918281-292B-4292-A18E-ABE9B2B4EF6E}"/>
            </a:ext>
          </a:extLst>
        </xdr:cNvPr>
        <xdr:cNvSpPr/>
      </xdr:nvSpPr>
      <xdr:spPr>
        <a:xfrm>
          <a:off x="133350" y="51340388"/>
          <a:ext cx="1043824" cy="20984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N°28</a:t>
          </a:r>
        </a:p>
      </xdr:txBody>
    </xdr:sp>
    <xdr:clientData/>
  </xdr:twoCellAnchor>
  <xdr:twoCellAnchor>
    <xdr:from>
      <xdr:col>12</xdr:col>
      <xdr:colOff>904877</xdr:colOff>
      <xdr:row>296</xdr:row>
      <xdr:rowOff>78439</xdr:rowOff>
    </xdr:from>
    <xdr:to>
      <xdr:col>15</xdr:col>
      <xdr:colOff>27215</xdr:colOff>
      <xdr:row>298</xdr:row>
      <xdr:rowOff>149679</xdr:rowOff>
    </xdr:to>
    <xdr:sp macro="" textlink="">
      <xdr:nvSpPr>
        <xdr:cNvPr id="147" name="Rectángulo 146">
          <a:extLst>
            <a:ext uri="{FF2B5EF4-FFF2-40B4-BE49-F238E27FC236}">
              <a16:creationId xmlns:a16="http://schemas.microsoft.com/office/drawing/2014/main" id="{8BBD3D60-DA72-4D7D-9F2E-B292916FF568}"/>
            </a:ext>
          </a:extLst>
        </xdr:cNvPr>
        <xdr:cNvSpPr/>
      </xdr:nvSpPr>
      <xdr:spPr>
        <a:xfrm>
          <a:off x="11887202" y="51818239"/>
          <a:ext cx="2932338" cy="642740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Inserción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en el mercado laboral mediante un empleo independiente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11</xdr:col>
      <xdr:colOff>1115786</xdr:colOff>
      <xdr:row>296</xdr:row>
      <xdr:rowOff>79075</xdr:rowOff>
    </xdr:from>
    <xdr:to>
      <xdr:col>12</xdr:col>
      <xdr:colOff>1041400</xdr:colOff>
      <xdr:row>297</xdr:row>
      <xdr:rowOff>122463</xdr:rowOff>
    </xdr:to>
    <xdr:sp macro="" textlink="">
      <xdr:nvSpPr>
        <xdr:cNvPr id="148" name="Rectángulo 51">
          <a:extLst>
            <a:ext uri="{FF2B5EF4-FFF2-40B4-BE49-F238E27FC236}">
              <a16:creationId xmlns:a16="http://schemas.microsoft.com/office/drawing/2014/main" id="{8B3DE30F-96A4-47C8-9DC0-651646B20488}"/>
            </a:ext>
          </a:extLst>
        </xdr:cNvPr>
        <xdr:cNvSpPr/>
      </xdr:nvSpPr>
      <xdr:spPr>
        <a:xfrm>
          <a:off x="10974161" y="51818875"/>
          <a:ext cx="1049564" cy="24341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N°30</a:t>
          </a:r>
        </a:p>
      </xdr:txBody>
    </xdr:sp>
    <xdr:clientData/>
  </xdr:twoCellAnchor>
  <xdr:twoCellAnchor>
    <xdr:from>
      <xdr:col>2</xdr:col>
      <xdr:colOff>216354</xdr:colOff>
      <xdr:row>277</xdr:row>
      <xdr:rowOff>7893</xdr:rowOff>
    </xdr:from>
    <xdr:to>
      <xdr:col>20</xdr:col>
      <xdr:colOff>4536</xdr:colOff>
      <xdr:row>279</xdr:row>
      <xdr:rowOff>69036</xdr:rowOff>
    </xdr:to>
    <xdr:sp macro="" textlink="">
      <xdr:nvSpPr>
        <xdr:cNvPr id="149" name="Rectángulo 148">
          <a:extLst>
            <a:ext uri="{FF2B5EF4-FFF2-40B4-BE49-F238E27FC236}">
              <a16:creationId xmlns:a16="http://schemas.microsoft.com/office/drawing/2014/main" id="{18A74782-1BA9-48CE-91D4-A13F0B42F8AD}"/>
            </a:ext>
          </a:extLst>
        </xdr:cNvPr>
        <xdr:cNvSpPr/>
      </xdr:nvSpPr>
      <xdr:spPr>
        <a:xfrm>
          <a:off x="1426029" y="47947218"/>
          <a:ext cx="17923782" cy="461193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chemeClr val="bg1"/>
              </a:solidFill>
            </a:rPr>
            <a:t>  INSERCIÓN LABORAL EN</a:t>
          </a:r>
          <a:r>
            <a:rPr lang="es-PE" sz="2000" b="1" baseline="0">
              <a:solidFill>
                <a:schemeClr val="bg1"/>
              </a:solidFill>
            </a:rPr>
            <a:t> EL MERCADO LABORAL MEDIANTE UN EMPLEO DEPENDIENTE - INDEPENDIENTE</a:t>
          </a:r>
          <a:endParaRPr lang="es-PE" sz="20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15875</xdr:colOff>
      <xdr:row>277</xdr:row>
      <xdr:rowOff>0</xdr:rowOff>
    </xdr:from>
    <xdr:to>
      <xdr:col>2</xdr:col>
      <xdr:colOff>219166</xdr:colOff>
      <xdr:row>279</xdr:row>
      <xdr:rowOff>72890</xdr:rowOff>
    </xdr:to>
    <xdr:sp macro="" textlink="">
      <xdr:nvSpPr>
        <xdr:cNvPr id="150" name="Rectángulo 149">
          <a:extLst>
            <a:ext uri="{FF2B5EF4-FFF2-40B4-BE49-F238E27FC236}">
              <a16:creationId xmlns:a16="http://schemas.microsoft.com/office/drawing/2014/main" id="{4D301799-1D2A-4D75-925A-2EDAE54B7E72}"/>
            </a:ext>
          </a:extLst>
        </xdr:cNvPr>
        <xdr:cNvSpPr/>
      </xdr:nvSpPr>
      <xdr:spPr>
        <a:xfrm>
          <a:off x="15875" y="47939325"/>
          <a:ext cx="1412966" cy="47294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700" b="1">
              <a:solidFill>
                <a:schemeClr val="bg1"/>
              </a:solidFill>
            </a:rPr>
            <a:t>SECCIÓN E  </a:t>
          </a:r>
        </a:p>
      </xdr:txBody>
    </xdr:sp>
    <xdr:clientData/>
  </xdr:twoCellAnchor>
  <xdr:twoCellAnchor>
    <xdr:from>
      <xdr:col>16</xdr:col>
      <xdr:colOff>904877</xdr:colOff>
      <xdr:row>296</xdr:row>
      <xdr:rowOff>78439</xdr:rowOff>
    </xdr:from>
    <xdr:to>
      <xdr:col>20</xdr:col>
      <xdr:colOff>0</xdr:colOff>
      <xdr:row>298</xdr:row>
      <xdr:rowOff>149679</xdr:rowOff>
    </xdr:to>
    <xdr:sp macro="" textlink="">
      <xdr:nvSpPr>
        <xdr:cNvPr id="151" name="Rectángulo 150">
          <a:extLst>
            <a:ext uri="{FF2B5EF4-FFF2-40B4-BE49-F238E27FC236}">
              <a16:creationId xmlns:a16="http://schemas.microsoft.com/office/drawing/2014/main" id="{AC0487D9-EAE2-42F7-9EFD-6F6D54D78A55}"/>
            </a:ext>
          </a:extLst>
        </xdr:cNvPr>
        <xdr:cNvSpPr/>
      </xdr:nvSpPr>
      <xdr:spPr>
        <a:xfrm>
          <a:off x="16678277" y="51818239"/>
          <a:ext cx="2666998" cy="642740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Reporte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un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inicio de un emprendimiento económico</a:t>
          </a:r>
        </a:p>
      </xdr:txBody>
    </xdr:sp>
    <xdr:clientData/>
  </xdr:twoCellAnchor>
  <xdr:twoCellAnchor>
    <xdr:from>
      <xdr:col>15</xdr:col>
      <xdr:colOff>1115786</xdr:colOff>
      <xdr:row>296</xdr:row>
      <xdr:rowOff>79075</xdr:rowOff>
    </xdr:from>
    <xdr:to>
      <xdr:col>16</xdr:col>
      <xdr:colOff>1041400</xdr:colOff>
      <xdr:row>297</xdr:row>
      <xdr:rowOff>122463</xdr:rowOff>
    </xdr:to>
    <xdr:sp macro="" textlink="">
      <xdr:nvSpPr>
        <xdr:cNvPr id="152" name="Rectángulo 51">
          <a:extLst>
            <a:ext uri="{FF2B5EF4-FFF2-40B4-BE49-F238E27FC236}">
              <a16:creationId xmlns:a16="http://schemas.microsoft.com/office/drawing/2014/main" id="{930DAB25-3C3F-4010-A682-A5C0C6381B73}"/>
            </a:ext>
          </a:extLst>
        </xdr:cNvPr>
        <xdr:cNvSpPr/>
      </xdr:nvSpPr>
      <xdr:spPr>
        <a:xfrm>
          <a:off x="15774761" y="51818875"/>
          <a:ext cx="1001939" cy="243413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N°31</a:t>
          </a:r>
        </a:p>
      </xdr:txBody>
    </xdr:sp>
    <xdr:clientData/>
  </xdr:twoCellAnchor>
  <xdr:twoCellAnchor>
    <xdr:from>
      <xdr:col>12</xdr:col>
      <xdr:colOff>904877</xdr:colOff>
      <xdr:row>314</xdr:row>
      <xdr:rowOff>78438</xdr:rowOff>
    </xdr:from>
    <xdr:to>
      <xdr:col>15</xdr:col>
      <xdr:colOff>27215</xdr:colOff>
      <xdr:row>317</xdr:row>
      <xdr:rowOff>136072</xdr:rowOff>
    </xdr:to>
    <xdr:sp macro="" textlink="">
      <xdr:nvSpPr>
        <xdr:cNvPr id="153" name="Rectángulo 152">
          <a:extLst>
            <a:ext uri="{FF2B5EF4-FFF2-40B4-BE49-F238E27FC236}">
              <a16:creationId xmlns:a16="http://schemas.microsoft.com/office/drawing/2014/main" id="{F00F8DC0-1017-43F0-ABA6-1918571F185D}"/>
            </a:ext>
          </a:extLst>
        </xdr:cNvPr>
        <xdr:cNvSpPr/>
      </xdr:nvSpPr>
      <xdr:spPr>
        <a:xfrm>
          <a:off x="11887202" y="55532988"/>
          <a:ext cx="2932338" cy="629134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P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roceso de acompañamiento post inserción laboral a un empleo independiente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1102178</xdr:colOff>
      <xdr:row>314</xdr:row>
      <xdr:rowOff>79076</xdr:rowOff>
    </xdr:from>
    <xdr:to>
      <xdr:col>12</xdr:col>
      <xdr:colOff>1041400</xdr:colOff>
      <xdr:row>315</xdr:row>
      <xdr:rowOff>122465</xdr:rowOff>
    </xdr:to>
    <xdr:sp macro="" textlink="">
      <xdr:nvSpPr>
        <xdr:cNvPr id="154" name="Rectángulo 51">
          <a:extLst>
            <a:ext uri="{FF2B5EF4-FFF2-40B4-BE49-F238E27FC236}">
              <a16:creationId xmlns:a16="http://schemas.microsoft.com/office/drawing/2014/main" id="{D11B5445-8871-44B8-881B-C48812B4F611}"/>
            </a:ext>
          </a:extLst>
        </xdr:cNvPr>
        <xdr:cNvSpPr/>
      </xdr:nvSpPr>
      <xdr:spPr>
        <a:xfrm>
          <a:off x="10960553" y="55533626"/>
          <a:ext cx="1063172" cy="23388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N°33</a:t>
          </a:r>
        </a:p>
      </xdr:txBody>
    </xdr:sp>
    <xdr:clientData/>
  </xdr:twoCellAnchor>
  <xdr:twoCellAnchor>
    <xdr:from>
      <xdr:col>3</xdr:col>
      <xdr:colOff>31217</xdr:colOff>
      <xdr:row>50</xdr:row>
      <xdr:rowOff>219054</xdr:rowOff>
    </xdr:from>
    <xdr:to>
      <xdr:col>7</xdr:col>
      <xdr:colOff>27215</xdr:colOff>
      <xdr:row>52</xdr:row>
      <xdr:rowOff>40843</xdr:rowOff>
    </xdr:to>
    <xdr:grpSp>
      <xdr:nvGrpSpPr>
        <xdr:cNvPr id="155" name="Grupo 154">
          <a:extLst>
            <a:ext uri="{FF2B5EF4-FFF2-40B4-BE49-F238E27FC236}">
              <a16:creationId xmlns:a16="http://schemas.microsoft.com/office/drawing/2014/main" id="{4A79A83E-5D61-47F5-9698-03CBFD45A41D}"/>
            </a:ext>
          </a:extLst>
        </xdr:cNvPr>
        <xdr:cNvGrpSpPr/>
      </xdr:nvGrpSpPr>
      <xdr:grpSpPr>
        <a:xfrm>
          <a:off x="1838166" y="10150267"/>
          <a:ext cx="3441806" cy="466127"/>
          <a:chOff x="5147502" y="17636268"/>
          <a:chExt cx="3255326" cy="295589"/>
        </a:xfrm>
      </xdr:grpSpPr>
      <xdr:sp macro="" textlink="">
        <xdr:nvSpPr>
          <xdr:cNvPr id="156" name="Rectángulo 155">
            <a:extLst>
              <a:ext uri="{FF2B5EF4-FFF2-40B4-BE49-F238E27FC236}">
                <a16:creationId xmlns:a16="http://schemas.microsoft.com/office/drawing/2014/main" id="{71162D4B-7F57-BA30-DF12-3856496CDEF8}"/>
              </a:ext>
            </a:extLst>
          </xdr:cNvPr>
          <xdr:cNvSpPr/>
        </xdr:nvSpPr>
        <xdr:spPr>
          <a:xfrm>
            <a:off x="6102297" y="17636280"/>
            <a:ext cx="2300531" cy="295577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 Acciones preventivas según mes</a:t>
            </a:r>
          </a:p>
        </xdr:txBody>
      </xdr:sp>
      <xdr:sp macro="" textlink="">
        <xdr:nvSpPr>
          <xdr:cNvPr id="157" name="Rectángulo 51">
            <a:extLst>
              <a:ext uri="{FF2B5EF4-FFF2-40B4-BE49-F238E27FC236}">
                <a16:creationId xmlns:a16="http://schemas.microsoft.com/office/drawing/2014/main" id="{A7ED53AA-8C05-7F3E-CF98-3B4E787655ED}"/>
              </a:ext>
            </a:extLst>
          </xdr:cNvPr>
          <xdr:cNvSpPr/>
        </xdr:nvSpPr>
        <xdr:spPr>
          <a:xfrm>
            <a:off x="5147502" y="17636268"/>
            <a:ext cx="1107201" cy="29306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N°3</a:t>
            </a:r>
          </a:p>
        </xdr:txBody>
      </xdr:sp>
    </xdr:grpSp>
    <xdr:clientData/>
  </xdr:twoCellAnchor>
  <xdr:twoCellAnchor>
    <xdr:from>
      <xdr:col>7</xdr:col>
      <xdr:colOff>938893</xdr:colOff>
      <xdr:row>16</xdr:row>
      <xdr:rowOff>40484</xdr:rowOff>
    </xdr:from>
    <xdr:to>
      <xdr:col>10</xdr:col>
      <xdr:colOff>1282946</xdr:colOff>
      <xdr:row>18</xdr:row>
      <xdr:rowOff>52751</xdr:rowOff>
    </xdr:to>
    <xdr:grpSp>
      <xdr:nvGrpSpPr>
        <xdr:cNvPr id="158" name="Grupo 157">
          <a:extLst>
            <a:ext uri="{FF2B5EF4-FFF2-40B4-BE49-F238E27FC236}">
              <a16:creationId xmlns:a16="http://schemas.microsoft.com/office/drawing/2014/main" id="{46049CA0-68E7-4253-AE08-54858EE8A758}"/>
            </a:ext>
          </a:extLst>
        </xdr:cNvPr>
        <xdr:cNvGrpSpPr/>
      </xdr:nvGrpSpPr>
      <xdr:grpSpPr>
        <a:xfrm>
          <a:off x="6191650" y="3206146"/>
          <a:ext cx="3663796" cy="474509"/>
          <a:chOff x="5591020" y="17636268"/>
          <a:chExt cx="6056534" cy="307075"/>
        </a:xfrm>
        <a:solidFill>
          <a:srgbClr val="BF9FFF"/>
        </a:solidFill>
      </xdr:grpSpPr>
      <xdr:sp macro="" textlink="">
        <xdr:nvSpPr>
          <xdr:cNvPr id="159" name="Rectángulo 158">
            <a:extLst>
              <a:ext uri="{FF2B5EF4-FFF2-40B4-BE49-F238E27FC236}">
                <a16:creationId xmlns:a16="http://schemas.microsoft.com/office/drawing/2014/main" id="{1E6742AF-2FBE-BCC6-460F-A1311AF189A1}"/>
              </a:ext>
            </a:extLst>
          </xdr:cNvPr>
          <xdr:cNvSpPr/>
        </xdr:nvSpPr>
        <xdr:spPr>
          <a:xfrm>
            <a:off x="6970021" y="17636280"/>
            <a:ext cx="4677533" cy="30706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Acciones Preventivas según región</a:t>
            </a:r>
          </a:p>
        </xdr:txBody>
      </xdr:sp>
      <xdr:sp macro="" textlink="">
        <xdr:nvSpPr>
          <xdr:cNvPr id="160" name="Rectángulo 51">
            <a:extLst>
              <a:ext uri="{FF2B5EF4-FFF2-40B4-BE49-F238E27FC236}">
                <a16:creationId xmlns:a16="http://schemas.microsoft.com/office/drawing/2014/main" id="{50D5FE24-A59D-C329-4A50-530E39A09EC1}"/>
              </a:ext>
            </a:extLst>
          </xdr:cNvPr>
          <xdr:cNvSpPr/>
        </xdr:nvSpPr>
        <xdr:spPr>
          <a:xfrm>
            <a:off x="5591020" y="17636268"/>
            <a:ext cx="1494783" cy="257324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N°1</a:t>
            </a:r>
          </a:p>
        </xdr:txBody>
      </xdr:sp>
    </xdr:grpSp>
    <xdr:clientData/>
  </xdr:twoCellAnchor>
  <xdr:twoCellAnchor>
    <xdr:from>
      <xdr:col>7</xdr:col>
      <xdr:colOff>272142</xdr:colOff>
      <xdr:row>252</xdr:row>
      <xdr:rowOff>78438</xdr:rowOff>
    </xdr:from>
    <xdr:to>
      <xdr:col>10</xdr:col>
      <xdr:colOff>13606</xdr:colOff>
      <xdr:row>255</xdr:row>
      <xdr:rowOff>101600</xdr:rowOff>
    </xdr:to>
    <xdr:sp macro="" textlink="">
      <xdr:nvSpPr>
        <xdr:cNvPr id="161" name="Rectángulo 160">
          <a:extLst>
            <a:ext uri="{FF2B5EF4-FFF2-40B4-BE49-F238E27FC236}">
              <a16:creationId xmlns:a16="http://schemas.microsoft.com/office/drawing/2014/main" id="{41F0656A-BF30-4A9A-B37C-0D66BDD93F6C}"/>
            </a:ext>
          </a:extLst>
        </xdr:cNvPr>
        <xdr:cNvSpPr/>
      </xdr:nvSpPr>
      <xdr:spPr>
        <a:xfrm>
          <a:off x="5529942" y="42779013"/>
          <a:ext cx="3056164" cy="594662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Usuarias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que culminaron la capacitación en habilidades vocacionales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13608</xdr:colOff>
      <xdr:row>252</xdr:row>
      <xdr:rowOff>79076</xdr:rowOff>
    </xdr:from>
    <xdr:to>
      <xdr:col>7</xdr:col>
      <xdr:colOff>381000</xdr:colOff>
      <xdr:row>253</xdr:row>
      <xdr:rowOff>163285</xdr:rowOff>
    </xdr:to>
    <xdr:sp macro="" textlink="">
      <xdr:nvSpPr>
        <xdr:cNvPr id="162" name="Rectángulo 51">
          <a:extLst>
            <a:ext uri="{FF2B5EF4-FFF2-40B4-BE49-F238E27FC236}">
              <a16:creationId xmlns:a16="http://schemas.microsoft.com/office/drawing/2014/main" id="{D44D29D3-AF95-4910-B298-75FF941AF76B}"/>
            </a:ext>
          </a:extLst>
        </xdr:cNvPr>
        <xdr:cNvSpPr/>
      </xdr:nvSpPr>
      <xdr:spPr>
        <a:xfrm>
          <a:off x="4242708" y="42779651"/>
          <a:ext cx="1396092" cy="27470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N°24</a:t>
          </a:r>
        </a:p>
      </xdr:txBody>
    </xdr:sp>
    <xdr:clientData/>
  </xdr:twoCellAnchor>
  <xdr:twoCellAnchor>
    <xdr:from>
      <xdr:col>2</xdr:col>
      <xdr:colOff>95250</xdr:colOff>
      <xdr:row>266</xdr:row>
      <xdr:rowOff>103416</xdr:rowOff>
    </xdr:from>
    <xdr:to>
      <xdr:col>5</xdr:col>
      <xdr:colOff>13607</xdr:colOff>
      <xdr:row>269</xdr:row>
      <xdr:rowOff>204107</xdr:rowOff>
    </xdr:to>
    <xdr:sp macro="" textlink="">
      <xdr:nvSpPr>
        <xdr:cNvPr id="163" name="Rectángulo 162">
          <a:extLst>
            <a:ext uri="{FF2B5EF4-FFF2-40B4-BE49-F238E27FC236}">
              <a16:creationId xmlns:a16="http://schemas.microsoft.com/office/drawing/2014/main" id="{7AAF0AE7-3647-464E-BF31-8F8C1E697939}"/>
            </a:ext>
          </a:extLst>
        </xdr:cNvPr>
        <xdr:cNvSpPr/>
      </xdr:nvSpPr>
      <xdr:spPr>
        <a:xfrm>
          <a:off x="1304925" y="45766266"/>
          <a:ext cx="2232932" cy="672191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Usuarias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que culminaron la capacitación en Educación Financiera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95251</xdr:colOff>
      <xdr:row>266</xdr:row>
      <xdr:rowOff>108857</xdr:rowOff>
    </xdr:from>
    <xdr:to>
      <xdr:col>2</xdr:col>
      <xdr:colOff>231322</xdr:colOff>
      <xdr:row>268</xdr:row>
      <xdr:rowOff>68036</xdr:rowOff>
    </xdr:to>
    <xdr:sp macro="" textlink="">
      <xdr:nvSpPr>
        <xdr:cNvPr id="164" name="Rectángulo 51">
          <a:extLst>
            <a:ext uri="{FF2B5EF4-FFF2-40B4-BE49-F238E27FC236}">
              <a16:creationId xmlns:a16="http://schemas.microsoft.com/office/drawing/2014/main" id="{0DB94F5A-A983-45FD-ACDF-7C1EF46D9F35}"/>
            </a:ext>
          </a:extLst>
        </xdr:cNvPr>
        <xdr:cNvSpPr/>
      </xdr:nvSpPr>
      <xdr:spPr>
        <a:xfrm>
          <a:off x="228601" y="45771707"/>
          <a:ext cx="1212396" cy="34017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N°26</a:t>
          </a:r>
        </a:p>
      </xdr:txBody>
    </xdr:sp>
    <xdr:clientData/>
  </xdr:twoCellAnchor>
  <xdr:twoCellAnchor>
    <xdr:from>
      <xdr:col>15</xdr:col>
      <xdr:colOff>40821</xdr:colOff>
      <xdr:row>297</xdr:row>
      <xdr:rowOff>13607</xdr:rowOff>
    </xdr:from>
    <xdr:to>
      <xdr:col>15</xdr:col>
      <xdr:colOff>938893</xdr:colOff>
      <xdr:row>300</xdr:row>
      <xdr:rowOff>81643</xdr:rowOff>
    </xdr:to>
    <xdr:cxnSp macro="">
      <xdr:nvCxnSpPr>
        <xdr:cNvPr id="165" name="Conector: angular 164">
          <a:extLst>
            <a:ext uri="{FF2B5EF4-FFF2-40B4-BE49-F238E27FC236}">
              <a16:creationId xmlns:a16="http://schemas.microsoft.com/office/drawing/2014/main" id="{CD9DDC1E-40E2-425B-B114-B671F7E6E184}"/>
            </a:ext>
          </a:extLst>
        </xdr:cNvPr>
        <xdr:cNvCxnSpPr/>
      </xdr:nvCxnSpPr>
      <xdr:spPr>
        <a:xfrm flipV="1">
          <a:off x="14833146" y="51953432"/>
          <a:ext cx="898072" cy="839561"/>
        </a:xfrm>
        <a:prstGeom prst="bentConnector3">
          <a:avLst/>
        </a:prstGeom>
        <a:ln w="28575">
          <a:prstDash val="sysDash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921359</xdr:colOff>
      <xdr:row>280</xdr:row>
      <xdr:rowOff>1</xdr:rowOff>
    </xdr:from>
    <xdr:to>
      <xdr:col>16</xdr:col>
      <xdr:colOff>13607</xdr:colOff>
      <xdr:row>281</xdr:row>
      <xdr:rowOff>95251</xdr:rowOff>
    </xdr:to>
    <xdr:sp macro="" textlink="">
      <xdr:nvSpPr>
        <xdr:cNvPr id="166" name="Rectángulo 165">
          <a:extLst>
            <a:ext uri="{FF2B5EF4-FFF2-40B4-BE49-F238E27FC236}">
              <a16:creationId xmlns:a16="http://schemas.microsoft.com/office/drawing/2014/main" id="{5BBC9B3B-5C96-4F9E-BD4E-45C09A559C7D}"/>
            </a:ext>
          </a:extLst>
        </xdr:cNvPr>
        <xdr:cNvSpPr/>
      </xdr:nvSpPr>
      <xdr:spPr>
        <a:xfrm>
          <a:off x="11903684" y="48539401"/>
          <a:ext cx="3883323" cy="295275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Líneas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productivas desarrolladas por las usuarias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0</xdr:colOff>
      <xdr:row>280</xdr:row>
      <xdr:rowOff>638</xdr:rowOff>
    </xdr:from>
    <xdr:to>
      <xdr:col>12</xdr:col>
      <xdr:colOff>1043824</xdr:colOff>
      <xdr:row>281</xdr:row>
      <xdr:rowOff>10461</xdr:rowOff>
    </xdr:to>
    <xdr:sp macro="" textlink="">
      <xdr:nvSpPr>
        <xdr:cNvPr id="167" name="Rectángulo 51">
          <a:extLst>
            <a:ext uri="{FF2B5EF4-FFF2-40B4-BE49-F238E27FC236}">
              <a16:creationId xmlns:a16="http://schemas.microsoft.com/office/drawing/2014/main" id="{45C0FCE6-1379-407C-BD8F-52CFD3AFCD92}"/>
            </a:ext>
          </a:extLst>
        </xdr:cNvPr>
        <xdr:cNvSpPr/>
      </xdr:nvSpPr>
      <xdr:spPr>
        <a:xfrm>
          <a:off x="10982325" y="48540038"/>
          <a:ext cx="1043824" cy="209848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N°29</a:t>
          </a:r>
        </a:p>
      </xdr:txBody>
    </xdr:sp>
    <xdr:clientData/>
  </xdr:twoCellAnchor>
  <xdr:twoCellAnchor>
    <xdr:from>
      <xdr:col>11</xdr:col>
      <xdr:colOff>544286</xdr:colOff>
      <xdr:row>279</xdr:row>
      <xdr:rowOff>136071</xdr:rowOff>
    </xdr:from>
    <xdr:to>
      <xdr:col>11</xdr:col>
      <xdr:colOff>544286</xdr:colOff>
      <xdr:row>308</xdr:row>
      <xdr:rowOff>95250</xdr:rowOff>
    </xdr:to>
    <xdr:cxnSp macro="">
      <xdr:nvCxnSpPr>
        <xdr:cNvPr id="168" name="Conector recto 167">
          <a:extLst>
            <a:ext uri="{FF2B5EF4-FFF2-40B4-BE49-F238E27FC236}">
              <a16:creationId xmlns:a16="http://schemas.microsoft.com/office/drawing/2014/main" id="{6D50C15E-DC53-481F-BD27-C14E4BCD58CD}"/>
            </a:ext>
          </a:extLst>
        </xdr:cNvPr>
        <xdr:cNvCxnSpPr/>
      </xdr:nvCxnSpPr>
      <xdr:spPr>
        <a:xfrm>
          <a:off x="10402661" y="48475446"/>
          <a:ext cx="0" cy="5931354"/>
        </a:xfrm>
        <a:prstGeom prst="line">
          <a:avLst/>
        </a:prstGeom>
        <a:ln w="28575">
          <a:prstDash val="dash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31216</xdr:colOff>
      <xdr:row>51</xdr:row>
      <xdr:rowOff>1310</xdr:rowOff>
    </xdr:from>
    <xdr:to>
      <xdr:col>19</xdr:col>
      <xdr:colOff>13607</xdr:colOff>
      <xdr:row>52</xdr:row>
      <xdr:rowOff>190469</xdr:rowOff>
    </xdr:to>
    <xdr:grpSp>
      <xdr:nvGrpSpPr>
        <xdr:cNvPr id="169" name="Grupo 168">
          <a:extLst>
            <a:ext uri="{FF2B5EF4-FFF2-40B4-BE49-F238E27FC236}">
              <a16:creationId xmlns:a16="http://schemas.microsoft.com/office/drawing/2014/main" id="{6E06DAA7-05E2-4BC9-A17B-9970818DB7DE}"/>
            </a:ext>
          </a:extLst>
        </xdr:cNvPr>
        <xdr:cNvGrpSpPr/>
      </xdr:nvGrpSpPr>
      <xdr:grpSpPr>
        <a:xfrm>
          <a:off x="12805922" y="10240685"/>
          <a:ext cx="5697391" cy="525335"/>
          <a:chOff x="5147502" y="17636268"/>
          <a:chExt cx="6500052" cy="266042"/>
        </a:xfrm>
        <a:solidFill>
          <a:srgbClr val="BF9FFF"/>
        </a:solidFill>
      </xdr:grpSpPr>
      <xdr:sp macro="" textlink="">
        <xdr:nvSpPr>
          <xdr:cNvPr id="170" name="Rectángulo 169">
            <a:extLst>
              <a:ext uri="{FF2B5EF4-FFF2-40B4-BE49-F238E27FC236}">
                <a16:creationId xmlns:a16="http://schemas.microsoft.com/office/drawing/2014/main" id="{950650C6-8B69-417B-7CAC-5D7BC9E3A98E}"/>
              </a:ext>
            </a:extLst>
          </xdr:cNvPr>
          <xdr:cNvSpPr/>
        </xdr:nvSpPr>
        <xdr:spPr>
          <a:xfrm>
            <a:off x="6899555" y="17636280"/>
            <a:ext cx="4747999" cy="26603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lvl="0"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Personas informadas a través de las   acciones preventivas según rango de edad</a:t>
            </a:r>
          </a:p>
        </xdr:txBody>
      </xdr:sp>
      <xdr:sp macro="" textlink="">
        <xdr:nvSpPr>
          <xdr:cNvPr id="171" name="Rectángulo 51">
            <a:extLst>
              <a:ext uri="{FF2B5EF4-FFF2-40B4-BE49-F238E27FC236}">
                <a16:creationId xmlns:a16="http://schemas.microsoft.com/office/drawing/2014/main" id="{8C9AD03D-FD25-9792-AC46-F5CDD5F1F59A}"/>
              </a:ext>
            </a:extLst>
          </xdr:cNvPr>
          <xdr:cNvSpPr/>
        </xdr:nvSpPr>
        <xdr:spPr>
          <a:xfrm>
            <a:off x="5147502" y="17636268"/>
            <a:ext cx="1938302" cy="257324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/>
              <a:t>Cuadro N°4</a:t>
            </a:r>
          </a:p>
        </xdr:txBody>
      </xdr:sp>
    </xdr:grpSp>
    <xdr:clientData/>
  </xdr:twoCellAnchor>
  <xdr:twoCellAnchor>
    <xdr:from>
      <xdr:col>7</xdr:col>
      <xdr:colOff>632730</xdr:colOff>
      <xdr:row>50</xdr:row>
      <xdr:rowOff>16329</xdr:rowOff>
    </xdr:from>
    <xdr:to>
      <xdr:col>12</xdr:col>
      <xdr:colOff>1306285</xdr:colOff>
      <xdr:row>62</xdr:row>
      <xdr:rowOff>27214</xdr:rowOff>
    </xdr:to>
    <xdr:graphicFrame macro="">
      <xdr:nvGraphicFramePr>
        <xdr:cNvPr id="172" name="Gráfico 171">
          <a:extLst>
            <a:ext uri="{FF2B5EF4-FFF2-40B4-BE49-F238E27FC236}">
              <a16:creationId xmlns:a16="http://schemas.microsoft.com/office/drawing/2014/main" id="{DAE42DD1-769D-4AD1-A3D3-A4BBEC3509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9</xdr:col>
      <xdr:colOff>1114088</xdr:colOff>
      <xdr:row>265</xdr:row>
      <xdr:rowOff>68036</xdr:rowOff>
    </xdr:from>
    <xdr:to>
      <xdr:col>19</xdr:col>
      <xdr:colOff>188800</xdr:colOff>
      <xdr:row>276</xdr:row>
      <xdr:rowOff>193901</xdr:rowOff>
    </xdr:to>
    <xdr:graphicFrame macro="">
      <xdr:nvGraphicFramePr>
        <xdr:cNvPr id="173" name="Gráfico 172">
          <a:extLst>
            <a:ext uri="{FF2B5EF4-FFF2-40B4-BE49-F238E27FC236}">
              <a16:creationId xmlns:a16="http://schemas.microsoft.com/office/drawing/2014/main" id="{BA050A83-90B0-42E9-9C2F-B76BE46F0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1</xdr:col>
      <xdr:colOff>353785</xdr:colOff>
      <xdr:row>68</xdr:row>
      <xdr:rowOff>353788</xdr:rowOff>
    </xdr:from>
    <xdr:to>
      <xdr:col>7</xdr:col>
      <xdr:colOff>748393</xdr:colOff>
      <xdr:row>99</xdr:row>
      <xdr:rowOff>119002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E17DEED4-D3CF-47E9-A852-3F1FF062677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64" t="1467" r="10457" b="1929"/>
        <a:stretch>
          <a:fillRect/>
        </a:stretch>
      </xdr:blipFill>
      <xdr:spPr bwMode="auto">
        <a:xfrm>
          <a:off x="487135" y="14212663"/>
          <a:ext cx="5519058" cy="7613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789218</xdr:colOff>
      <xdr:row>15</xdr:row>
      <xdr:rowOff>54429</xdr:rowOff>
    </xdr:from>
    <xdr:to>
      <xdr:col>7</xdr:col>
      <xdr:colOff>775610</xdr:colOff>
      <xdr:row>50</xdr:row>
      <xdr:rowOff>127764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E91D0D72-30C1-4BB5-B13A-823780BD2A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45" t="1204" r="11592" b="2547"/>
        <a:stretch>
          <a:fillRect/>
        </a:stretch>
      </xdr:blipFill>
      <xdr:spPr bwMode="auto">
        <a:xfrm>
          <a:off x="922568" y="2950029"/>
          <a:ext cx="5110842" cy="7131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setiembre\Res&#250;menes%20Estad&#237;sticos%20-%20Setiembre%202026.xlsx" TargetMode="External"/><Relationship Id="rId1" Type="http://schemas.openxmlformats.org/officeDocument/2006/relationships/externalLinkPath" Target="Res&#250;menes%20Estad&#237;sticos%20-%20Se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5">
          <cell r="D55" t="str">
            <v>Enero</v>
          </cell>
          <cell r="G55">
            <v>348</v>
          </cell>
        </row>
        <row r="56">
          <cell r="D56" t="str">
            <v>Febrero</v>
          </cell>
          <cell r="G56">
            <v>414</v>
          </cell>
        </row>
        <row r="57">
          <cell r="D57" t="str">
            <v>Marzo</v>
          </cell>
          <cell r="G57">
            <v>711</v>
          </cell>
        </row>
        <row r="58">
          <cell r="D58" t="str">
            <v>Abril</v>
          </cell>
          <cell r="G58">
            <v>1080</v>
          </cell>
        </row>
        <row r="59">
          <cell r="D59" t="str">
            <v>Mayo</v>
          </cell>
          <cell r="G59">
            <v>708</v>
          </cell>
        </row>
        <row r="60">
          <cell r="D60" t="str">
            <v>Junio</v>
          </cell>
          <cell r="G60">
            <v>896</v>
          </cell>
        </row>
        <row r="61">
          <cell r="D61" t="str">
            <v>Julio</v>
          </cell>
          <cell r="G61">
            <v>952</v>
          </cell>
        </row>
        <row r="62">
          <cell r="D62" t="str">
            <v>Agosto</v>
          </cell>
          <cell r="G62">
            <v>953</v>
          </cell>
        </row>
        <row r="63">
          <cell r="D63" t="str">
            <v>Setiembre</v>
          </cell>
          <cell r="G63">
            <v>1013</v>
          </cell>
        </row>
        <row r="95">
          <cell r="M95" t="str">
            <v>Soltera</v>
          </cell>
          <cell r="O95">
            <v>0.93778409090909087</v>
          </cell>
        </row>
        <row r="96">
          <cell r="M96" t="str">
            <v>Conviviente</v>
          </cell>
          <cell r="O96">
            <v>4.8863636363636366E-2</v>
          </cell>
        </row>
        <row r="97">
          <cell r="M97" t="str">
            <v>Casada</v>
          </cell>
          <cell r="O97">
            <v>3.4090909090909089E-3</v>
          </cell>
        </row>
        <row r="98">
          <cell r="M98" t="str">
            <v>Separada</v>
          </cell>
          <cell r="O98">
            <v>9.6590909090909088E-3</v>
          </cell>
        </row>
        <row r="99">
          <cell r="M99" t="str">
            <v>Divorciada</v>
          </cell>
          <cell r="O99">
            <v>0</v>
          </cell>
        </row>
        <row r="100">
          <cell r="M100" t="str">
            <v>Viuda</v>
          </cell>
          <cell r="O100">
            <v>2.8409090909090908E-4</v>
          </cell>
        </row>
        <row r="109">
          <cell r="I109" t="str">
            <v>Si</v>
          </cell>
          <cell r="L109">
            <v>1.0511363636363636E-2</v>
          </cell>
        </row>
        <row r="110">
          <cell r="I110" t="str">
            <v>No</v>
          </cell>
          <cell r="L110">
            <v>0.98948863636363638</v>
          </cell>
        </row>
        <row r="146">
          <cell r="B146" t="str">
            <v>Económico</v>
          </cell>
          <cell r="E146">
            <v>0.51063829787234039</v>
          </cell>
        </row>
        <row r="147">
          <cell r="B147" t="str">
            <v>Familiar</v>
          </cell>
          <cell r="E147">
            <v>0.23708206686930092</v>
          </cell>
        </row>
        <row r="148">
          <cell r="B148" t="str">
            <v>Embarazo</v>
          </cell>
          <cell r="E148">
            <v>0.21884498480243161</v>
          </cell>
        </row>
        <row r="149">
          <cell r="B149" t="str">
            <v>Enfermedad</v>
          </cell>
          <cell r="E149">
            <v>1.5197568389057751E-2</v>
          </cell>
        </row>
        <row r="150">
          <cell r="B150" t="str">
            <v>Otro</v>
          </cell>
          <cell r="E150">
            <v>1.82370820668693E-2</v>
          </cell>
        </row>
        <row r="164">
          <cell r="J164" t="str">
            <v>Económica</v>
          </cell>
          <cell r="K164" t="str">
            <v>Emocional</v>
          </cell>
          <cell r="L164" t="str">
            <v>Cuidado de hijos</v>
          </cell>
          <cell r="M164" t="str">
            <v>Estudios</v>
          </cell>
          <cell r="N164" t="str">
            <v>Otro</v>
          </cell>
        </row>
        <row r="166">
          <cell r="H166" t="str">
            <v>Pareja</v>
          </cell>
          <cell r="J166">
            <v>78</v>
          </cell>
          <cell r="K166">
            <v>9</v>
          </cell>
          <cell r="L166">
            <v>0</v>
          </cell>
          <cell r="M166">
            <v>0</v>
          </cell>
          <cell r="N166">
            <v>0</v>
          </cell>
        </row>
        <row r="167">
          <cell r="H167" t="str">
            <v>Familiar</v>
          </cell>
          <cell r="J167">
            <v>1555</v>
          </cell>
          <cell r="K167">
            <v>665</v>
          </cell>
          <cell r="L167">
            <v>22</v>
          </cell>
          <cell r="M167">
            <v>69</v>
          </cell>
          <cell r="N167">
            <v>2</v>
          </cell>
        </row>
        <row r="168">
          <cell r="H168" t="str">
            <v>Sin vínculo</v>
          </cell>
          <cell r="J168">
            <v>4</v>
          </cell>
          <cell r="K168">
            <v>20</v>
          </cell>
          <cell r="L168">
            <v>0</v>
          </cell>
          <cell r="M168">
            <v>11</v>
          </cell>
          <cell r="N168">
            <v>5</v>
          </cell>
        </row>
        <row r="270">
          <cell r="O270" t="str">
            <v>Otras actividades de servicios personales</v>
          </cell>
          <cell r="P270">
            <v>81</v>
          </cell>
        </row>
        <row r="271">
          <cell r="O271" t="str">
            <v>Elaboración de productos alimenticios</v>
          </cell>
          <cell r="P271">
            <v>59</v>
          </cell>
        </row>
        <row r="272">
          <cell r="O272" t="str">
            <v>Fabricación de productos textiles</v>
          </cell>
          <cell r="P272">
            <v>24</v>
          </cell>
        </row>
        <row r="273">
          <cell r="O273" t="str">
            <v>Actividades de edición</v>
          </cell>
          <cell r="P273">
            <v>3</v>
          </cell>
        </row>
        <row r="274">
          <cell r="O274" t="str">
            <v>Actividades administrativas y de apoyo de oficina y otras Actividades de apoyo a las empresas</v>
          </cell>
          <cell r="P274">
            <v>2</v>
          </cell>
        </row>
        <row r="275">
          <cell r="O275" t="str">
            <v>Otras industrias manufactureras</v>
          </cell>
          <cell r="P275">
            <v>1</v>
          </cell>
        </row>
        <row r="276">
          <cell r="O276" t="str">
            <v>Actividades de servicio de comidas y bebidas</v>
          </cell>
          <cell r="P276">
            <v>1</v>
          </cell>
        </row>
        <row r="277">
          <cell r="O277" t="str">
            <v>Programación informática, consultoría de informática y actividades conexas</v>
          </cell>
          <cell r="P277">
            <v>1</v>
          </cell>
        </row>
      </sheetData>
      <sheetData sheetId="12"/>
      <sheetData sheetId="13"/>
      <sheetData sheetId="14"/>
      <sheetData sheetId="15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11</v>
  </rv>
</rvData>
</file>

<file path=xl/richData/rdrichvaluestructure.xml><?xml version="1.0" encoding="utf-8"?>
<rvStructures xmlns="http://schemas.microsoft.com/office/spreadsheetml/2017/richdata" count="1">
  <s t="_error">
    <k n="errorType" t="i"/>
  </s>
</rvStructur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09ED0-A25B-46D3-9E0D-AD5ED6123970}">
  <sheetPr>
    <tabColor theme="1" tint="0.14999847407452621"/>
  </sheetPr>
  <dimension ref="A10:V326"/>
  <sheetViews>
    <sheetView showGridLines="0" tabSelected="1" view="pageBreakPreview" zoomScale="68" zoomScaleNormal="25" zoomScaleSheetLayoutView="68" zoomScalePageLayoutView="115" workbookViewId="0">
      <selection activeCell="A430" sqref="A430"/>
    </sheetView>
  </sheetViews>
  <sheetFormatPr baseColWidth="10" defaultColWidth="11.42578125" defaultRowHeight="15" x14ac:dyDescent="0.25"/>
  <cols>
    <col min="1" max="1" width="2" style="2" customWidth="1"/>
    <col min="2" max="2" width="16.140625" style="2" customWidth="1"/>
    <col min="3" max="3" width="8.85546875" style="2" customWidth="1"/>
    <col min="4" max="4" width="14.42578125" style="2" customWidth="1"/>
    <col min="5" max="5" width="11.42578125" style="2"/>
    <col min="6" max="6" width="10.5703125" style="2" customWidth="1"/>
    <col min="7" max="7" width="15.42578125" style="2" customWidth="1"/>
    <col min="8" max="8" width="14.28515625" style="2" customWidth="1"/>
    <col min="9" max="9" width="16.28515625" style="2" customWidth="1"/>
    <col min="10" max="10" width="19.140625" style="2" customWidth="1"/>
    <col min="11" max="11" width="19.28515625" style="2" customWidth="1"/>
    <col min="12" max="12" width="16.85546875" style="2" customWidth="1"/>
    <col min="13" max="13" width="26.85546875" style="2" customWidth="1"/>
    <col min="14" max="14" width="17.7109375" style="2" customWidth="1"/>
    <col min="15" max="15" width="12.5703125" style="2" customWidth="1"/>
    <col min="16" max="16" width="14.7109375" style="2" customWidth="1"/>
    <col min="17" max="17" width="15" style="2" customWidth="1"/>
    <col min="18" max="18" width="12.140625" style="2" customWidth="1"/>
    <col min="19" max="19" width="13.7109375" style="2" customWidth="1"/>
    <col min="20" max="20" width="12.7109375" style="2" customWidth="1"/>
    <col min="21" max="21" width="0.5703125" style="2" customWidth="1"/>
    <col min="22" max="22" width="3.28515625" style="2" customWidth="1"/>
    <col min="23" max="16384" width="11.42578125" style="2"/>
  </cols>
  <sheetData>
    <row r="10" spans="2:20" ht="15" customHeight="1" x14ac:dyDescent="0.25"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0" ht="15" customHeight="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3" spans="2:20" ht="18" x14ac:dyDescent="0.25">
      <c r="B13" s="3"/>
      <c r="C13" s="3" t="s">
        <v>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5" spans="2:20" x14ac:dyDescent="0.25">
      <c r="B15" s="4" t="s">
        <v>2</v>
      </c>
      <c r="C15" s="4"/>
      <c r="D15" s="4"/>
      <c r="E15" s="4"/>
      <c r="F15" s="4"/>
    </row>
    <row r="16" spans="2:20" x14ac:dyDescent="0.25">
      <c r="B16" s="4"/>
      <c r="C16" s="4"/>
      <c r="D16" s="4"/>
      <c r="E16" s="4"/>
      <c r="F16" s="4"/>
    </row>
    <row r="18" spans="9:20" ht="21" customHeight="1" x14ac:dyDescent="0.25">
      <c r="J18" s="5"/>
      <c r="L18" s="6"/>
    </row>
    <row r="19" spans="9:20" ht="15" customHeight="1" x14ac:dyDescent="0.25">
      <c r="N19" s="5"/>
      <c r="P19" s="6"/>
    </row>
    <row r="20" spans="9:20" ht="15.75" x14ac:dyDescent="0.25">
      <c r="I20" s="7" t="s">
        <v>3</v>
      </c>
      <c r="J20" s="8" t="s">
        <v>4</v>
      </c>
      <c r="K20" s="9" t="s">
        <v>5</v>
      </c>
      <c r="M20" s="10" t="s">
        <v>6</v>
      </c>
      <c r="N20" s="11" t="s">
        <v>7</v>
      </c>
      <c r="O20" s="11"/>
      <c r="P20" s="11"/>
      <c r="Q20" s="11"/>
      <c r="R20" s="11"/>
      <c r="S20" s="12" t="s">
        <v>4</v>
      </c>
      <c r="T20" s="13" t="s">
        <v>5</v>
      </c>
    </row>
    <row r="21" spans="9:20" ht="15.75" x14ac:dyDescent="0.25">
      <c r="I21" s="14" t="s">
        <v>8</v>
      </c>
      <c r="J21" s="15">
        <v>79</v>
      </c>
      <c r="K21" s="16">
        <f t="shared" ref="K21:K46" si="0">J21/$J$47</f>
        <v>1.1166077738515901E-2</v>
      </c>
      <c r="M21" s="17" t="s">
        <v>9</v>
      </c>
      <c r="N21" s="18" t="s">
        <v>10</v>
      </c>
      <c r="O21" s="18"/>
      <c r="P21" s="18"/>
      <c r="Q21" s="18"/>
      <c r="R21" s="18"/>
      <c r="S21" s="19">
        <v>1136</v>
      </c>
      <c r="T21" s="16">
        <f t="shared" ref="T21:T40" si="1">+S21/$S$41</f>
        <v>0.16056537102473498</v>
      </c>
    </row>
    <row r="22" spans="9:20" ht="15.75" x14ac:dyDescent="0.25">
      <c r="I22" s="14" t="s">
        <v>11</v>
      </c>
      <c r="J22" s="15">
        <v>90</v>
      </c>
      <c r="K22" s="16">
        <f t="shared" si="0"/>
        <v>1.2720848056537103E-2</v>
      </c>
      <c r="M22" s="17" t="s">
        <v>12</v>
      </c>
      <c r="N22" s="18" t="s">
        <v>13</v>
      </c>
      <c r="O22" s="18"/>
      <c r="P22" s="18"/>
      <c r="Q22" s="18"/>
      <c r="R22" s="18"/>
      <c r="S22" s="19">
        <v>77</v>
      </c>
      <c r="T22" s="16">
        <f t="shared" si="1"/>
        <v>1.0883392226148409E-2</v>
      </c>
    </row>
    <row r="23" spans="9:20" ht="15.75" x14ac:dyDescent="0.25">
      <c r="I23" s="14" t="s">
        <v>14</v>
      </c>
      <c r="J23" s="15">
        <v>381</v>
      </c>
      <c r="K23" s="16">
        <f t="shared" si="0"/>
        <v>5.3851590106007069E-2</v>
      </c>
      <c r="M23" s="17" t="s">
        <v>15</v>
      </c>
      <c r="N23" s="18" t="s">
        <v>16</v>
      </c>
      <c r="O23" s="18"/>
      <c r="P23" s="18"/>
      <c r="Q23" s="18"/>
      <c r="R23" s="18"/>
      <c r="S23" s="19">
        <v>654</v>
      </c>
      <c r="T23" s="16">
        <f t="shared" si="1"/>
        <v>9.2438162544169616E-2</v>
      </c>
    </row>
    <row r="24" spans="9:20" ht="15.75" x14ac:dyDescent="0.25">
      <c r="I24" s="14" t="s">
        <v>17</v>
      </c>
      <c r="J24" s="15">
        <v>375</v>
      </c>
      <c r="K24" s="16">
        <f t="shared" si="0"/>
        <v>5.3003533568904596E-2</v>
      </c>
      <c r="M24" s="17" t="s">
        <v>18</v>
      </c>
      <c r="N24" s="18" t="s">
        <v>19</v>
      </c>
      <c r="O24" s="18"/>
      <c r="P24" s="18"/>
      <c r="Q24" s="18"/>
      <c r="R24" s="18"/>
      <c r="S24" s="19">
        <v>0</v>
      </c>
      <c r="T24" s="16">
        <f t="shared" si="1"/>
        <v>0</v>
      </c>
    </row>
    <row r="25" spans="9:20" ht="15.75" x14ac:dyDescent="0.25">
      <c r="I25" s="14" t="s">
        <v>20</v>
      </c>
      <c r="J25" s="15">
        <v>304</v>
      </c>
      <c r="K25" s="16">
        <f t="shared" si="0"/>
        <v>4.2968197879858658E-2</v>
      </c>
      <c r="M25" s="17" t="s">
        <v>21</v>
      </c>
      <c r="N25" s="18" t="s">
        <v>22</v>
      </c>
      <c r="O25" s="18"/>
      <c r="P25" s="18"/>
      <c r="Q25" s="18"/>
      <c r="R25" s="18"/>
      <c r="S25" s="19">
        <v>308</v>
      </c>
      <c r="T25" s="16">
        <f t="shared" si="1"/>
        <v>4.3533568904593638E-2</v>
      </c>
    </row>
    <row r="26" spans="9:20" ht="15.75" x14ac:dyDescent="0.25">
      <c r="I26" s="14" t="s">
        <v>23</v>
      </c>
      <c r="J26" s="15">
        <v>114</v>
      </c>
      <c r="K26" s="16">
        <f t="shared" si="0"/>
        <v>1.6113074204946995E-2</v>
      </c>
      <c r="M26" s="17" t="s">
        <v>24</v>
      </c>
      <c r="N26" s="18" t="s">
        <v>25</v>
      </c>
      <c r="O26" s="18"/>
      <c r="P26" s="18"/>
      <c r="Q26" s="18"/>
      <c r="R26" s="18"/>
      <c r="S26" s="19">
        <v>74</v>
      </c>
      <c r="T26" s="16">
        <f t="shared" si="1"/>
        <v>1.0459363957597173E-2</v>
      </c>
    </row>
    <row r="27" spans="9:20" ht="15.75" x14ac:dyDescent="0.25">
      <c r="I27" s="14" t="s">
        <v>26</v>
      </c>
      <c r="J27" s="15">
        <v>249</v>
      </c>
      <c r="K27" s="16">
        <f t="shared" si="0"/>
        <v>3.5194346289752647E-2</v>
      </c>
      <c r="M27" s="17" t="s">
        <v>27</v>
      </c>
      <c r="N27" s="18" t="s">
        <v>28</v>
      </c>
      <c r="O27" s="18"/>
      <c r="P27" s="18"/>
      <c r="Q27" s="18"/>
      <c r="R27" s="18"/>
      <c r="S27" s="19">
        <v>1624</v>
      </c>
      <c r="T27" s="16">
        <f t="shared" si="1"/>
        <v>0.22954063604240282</v>
      </c>
    </row>
    <row r="28" spans="9:20" ht="15.75" x14ac:dyDescent="0.25">
      <c r="I28" s="14" t="s">
        <v>29</v>
      </c>
      <c r="J28" s="15">
        <v>523</v>
      </c>
      <c r="K28" s="16">
        <f t="shared" si="0"/>
        <v>7.3922261484098944E-2</v>
      </c>
      <c r="M28" s="17" t="s">
        <v>30</v>
      </c>
      <c r="N28" s="20" t="s">
        <v>31</v>
      </c>
      <c r="O28" s="20"/>
      <c r="P28" s="20"/>
      <c r="Q28" s="20"/>
      <c r="R28" s="20"/>
      <c r="S28" s="19">
        <v>135</v>
      </c>
      <c r="T28" s="16">
        <f t="shared" si="1"/>
        <v>1.9081272084805655E-2</v>
      </c>
    </row>
    <row r="29" spans="9:20" ht="15.75" x14ac:dyDescent="0.25">
      <c r="I29" s="14" t="s">
        <v>32</v>
      </c>
      <c r="J29" s="15">
        <v>81</v>
      </c>
      <c r="K29" s="16">
        <f t="shared" si="0"/>
        <v>1.1448763250883393E-2</v>
      </c>
      <c r="M29" s="17" t="s">
        <v>33</v>
      </c>
      <c r="N29" s="18" t="s">
        <v>34</v>
      </c>
      <c r="O29" s="18"/>
      <c r="P29" s="18"/>
      <c r="Q29" s="18"/>
      <c r="R29" s="18"/>
      <c r="S29" s="19">
        <v>48</v>
      </c>
      <c r="T29" s="16">
        <f t="shared" si="1"/>
        <v>6.7844522968197882E-3</v>
      </c>
    </row>
    <row r="30" spans="9:20" ht="15.75" x14ac:dyDescent="0.25">
      <c r="I30" s="14" t="s">
        <v>35</v>
      </c>
      <c r="J30" s="15">
        <v>89</v>
      </c>
      <c r="K30" s="16">
        <f t="shared" si="0"/>
        <v>1.2579505300353356E-2</v>
      </c>
      <c r="M30" s="17" t="s">
        <v>36</v>
      </c>
      <c r="N30" s="18" t="s">
        <v>37</v>
      </c>
      <c r="O30" s="18"/>
      <c r="P30" s="18"/>
      <c r="Q30" s="18"/>
      <c r="R30" s="18"/>
      <c r="S30" s="19">
        <v>42</v>
      </c>
      <c r="T30" s="16">
        <f t="shared" si="1"/>
        <v>5.9363957597173148E-3</v>
      </c>
    </row>
    <row r="31" spans="9:20" ht="15.75" x14ac:dyDescent="0.25">
      <c r="I31" s="14" t="s">
        <v>38</v>
      </c>
      <c r="J31" s="15">
        <v>234</v>
      </c>
      <c r="K31" s="16">
        <f t="shared" si="0"/>
        <v>3.3074204946996463E-2</v>
      </c>
      <c r="M31" s="17" t="s">
        <v>39</v>
      </c>
      <c r="N31" s="18" t="s">
        <v>40</v>
      </c>
      <c r="O31" s="18"/>
      <c r="P31" s="18"/>
      <c r="Q31" s="18"/>
      <c r="R31" s="18"/>
      <c r="S31" s="19">
        <v>138</v>
      </c>
      <c r="T31" s="16">
        <f t="shared" si="1"/>
        <v>1.9505300353356892E-2</v>
      </c>
    </row>
    <row r="32" spans="9:20" ht="15.75" x14ac:dyDescent="0.25">
      <c r="I32" s="14" t="s">
        <v>41</v>
      </c>
      <c r="J32" s="15">
        <v>849</v>
      </c>
      <c r="K32" s="16">
        <f t="shared" si="0"/>
        <v>0.12</v>
      </c>
      <c r="M32" s="17" t="s">
        <v>42</v>
      </c>
      <c r="N32" s="18" t="s">
        <v>43</v>
      </c>
      <c r="O32" s="18"/>
      <c r="P32" s="18"/>
      <c r="Q32" s="18"/>
      <c r="R32" s="18"/>
      <c r="S32" s="19">
        <v>36</v>
      </c>
      <c r="T32" s="16">
        <f t="shared" si="1"/>
        <v>5.0883392226148414E-3</v>
      </c>
    </row>
    <row r="33" spans="2:20" ht="15.75" x14ac:dyDescent="0.25">
      <c r="I33" s="14" t="s">
        <v>44</v>
      </c>
      <c r="J33" s="15">
        <v>638</v>
      </c>
      <c r="K33" s="16">
        <f t="shared" si="0"/>
        <v>9.0176678445229683E-2</v>
      </c>
      <c r="M33" s="17" t="s">
        <v>45</v>
      </c>
      <c r="N33" s="18" t="s">
        <v>46</v>
      </c>
      <c r="O33" s="18"/>
      <c r="P33" s="18"/>
      <c r="Q33" s="18"/>
      <c r="R33" s="18"/>
      <c r="S33" s="19">
        <v>55</v>
      </c>
      <c r="T33" s="16">
        <f t="shared" si="1"/>
        <v>7.7738515901060075E-3</v>
      </c>
    </row>
    <row r="34" spans="2:20" ht="15.75" x14ac:dyDescent="0.25">
      <c r="I34" s="14" t="s">
        <v>47</v>
      </c>
      <c r="J34" s="15">
        <v>86</v>
      </c>
      <c r="K34" s="16">
        <f t="shared" si="0"/>
        <v>1.215547703180212E-2</v>
      </c>
      <c r="M34" s="17" t="s">
        <v>48</v>
      </c>
      <c r="N34" s="18" t="s">
        <v>49</v>
      </c>
      <c r="O34" s="18"/>
      <c r="P34" s="18"/>
      <c r="Q34" s="18"/>
      <c r="R34" s="18"/>
      <c r="S34" s="19">
        <v>1863</v>
      </c>
      <c r="T34" s="16">
        <f t="shared" si="1"/>
        <v>0.26332155477031804</v>
      </c>
    </row>
    <row r="35" spans="2:20" ht="15.75" x14ac:dyDescent="0.25">
      <c r="I35" s="14" t="s">
        <v>50</v>
      </c>
      <c r="J35" s="15">
        <v>1144</v>
      </c>
      <c r="K35" s="16">
        <f t="shared" si="0"/>
        <v>0.16169611307420495</v>
      </c>
      <c r="M35" s="17" t="s">
        <v>51</v>
      </c>
      <c r="N35" s="20" t="s">
        <v>52</v>
      </c>
      <c r="O35" s="20"/>
      <c r="P35" s="20"/>
      <c r="Q35" s="20"/>
      <c r="R35" s="20"/>
      <c r="S35" s="19">
        <v>67</v>
      </c>
      <c r="T35" s="16">
        <f t="shared" si="1"/>
        <v>9.4699646643109543E-3</v>
      </c>
    </row>
    <row r="36" spans="2:20" ht="15.75" x14ac:dyDescent="0.25">
      <c r="I36" s="14" t="s">
        <v>53</v>
      </c>
      <c r="J36" s="15">
        <v>390</v>
      </c>
      <c r="K36" s="16">
        <f t="shared" si="0"/>
        <v>5.5123674911660779E-2</v>
      </c>
      <c r="M36" s="17" t="s">
        <v>54</v>
      </c>
      <c r="N36" s="20" t="s">
        <v>55</v>
      </c>
      <c r="O36" s="20"/>
      <c r="P36" s="20"/>
      <c r="Q36" s="20"/>
      <c r="R36" s="20"/>
      <c r="S36" s="19">
        <v>388</v>
      </c>
      <c r="T36" s="16">
        <f t="shared" si="1"/>
        <v>5.4840989399293286E-2</v>
      </c>
    </row>
    <row r="37" spans="2:20" ht="15.75" x14ac:dyDescent="0.25">
      <c r="I37" s="14" t="s">
        <v>56</v>
      </c>
      <c r="J37" s="15">
        <v>97</v>
      </c>
      <c r="K37" s="16">
        <f t="shared" si="0"/>
        <v>1.3710247349823321E-2</v>
      </c>
      <c r="M37" s="17" t="s">
        <v>57</v>
      </c>
      <c r="N37" s="20" t="s">
        <v>58</v>
      </c>
      <c r="O37" s="20"/>
      <c r="P37" s="20"/>
      <c r="Q37" s="20"/>
      <c r="R37" s="20"/>
      <c r="S37" s="19">
        <v>149</v>
      </c>
      <c r="T37" s="16">
        <f t="shared" si="1"/>
        <v>2.1060070671378092E-2</v>
      </c>
    </row>
    <row r="38" spans="2:20" ht="15.75" x14ac:dyDescent="0.25">
      <c r="I38" s="14" t="s">
        <v>59</v>
      </c>
      <c r="J38" s="15">
        <v>9</v>
      </c>
      <c r="K38" s="16">
        <f t="shared" si="0"/>
        <v>1.2720848056537103E-3</v>
      </c>
      <c r="M38" s="17" t="s">
        <v>60</v>
      </c>
      <c r="N38" s="20" t="s">
        <v>61</v>
      </c>
      <c r="O38" s="20"/>
      <c r="P38" s="20"/>
      <c r="Q38" s="20"/>
      <c r="R38" s="20"/>
      <c r="S38" s="19">
        <v>0</v>
      </c>
      <c r="T38" s="16">
        <f t="shared" si="1"/>
        <v>0</v>
      </c>
    </row>
    <row r="39" spans="2:20" ht="15.75" x14ac:dyDescent="0.25">
      <c r="I39" s="14" t="s">
        <v>62</v>
      </c>
      <c r="J39" s="15">
        <v>100</v>
      </c>
      <c r="K39" s="16">
        <f t="shared" si="0"/>
        <v>1.4134275618374558E-2</v>
      </c>
      <c r="M39" s="17" t="s">
        <v>63</v>
      </c>
      <c r="N39" s="21" t="s">
        <v>64</v>
      </c>
      <c r="O39" s="21"/>
      <c r="P39" s="21"/>
      <c r="Q39" s="21"/>
      <c r="R39" s="21"/>
      <c r="S39" s="19">
        <v>88</v>
      </c>
      <c r="T39" s="16">
        <f t="shared" si="1"/>
        <v>1.2438162544169611E-2</v>
      </c>
    </row>
    <row r="40" spans="2:20" ht="16.5" thickBot="1" x14ac:dyDescent="0.3">
      <c r="I40" s="14" t="s">
        <v>65</v>
      </c>
      <c r="J40" s="15">
        <v>184</v>
      </c>
      <c r="K40" s="16">
        <f t="shared" si="0"/>
        <v>2.6007067137809186E-2</v>
      </c>
      <c r="M40" s="17" t="s">
        <v>66</v>
      </c>
      <c r="N40" s="22" t="s">
        <v>67</v>
      </c>
      <c r="O40" s="22"/>
      <c r="P40" s="22"/>
      <c r="Q40" s="22"/>
      <c r="R40" s="22"/>
      <c r="S40" s="19">
        <v>193</v>
      </c>
      <c r="T40" s="16">
        <f t="shared" si="1"/>
        <v>2.7279151943462896E-2</v>
      </c>
    </row>
    <row r="41" spans="2:20" ht="15.75" x14ac:dyDescent="0.25">
      <c r="I41" s="14" t="s">
        <v>68</v>
      </c>
      <c r="J41" s="15">
        <v>93</v>
      </c>
      <c r="K41" s="16">
        <f t="shared" si="0"/>
        <v>1.314487632508834E-2</v>
      </c>
      <c r="M41" s="23"/>
      <c r="N41" s="23"/>
      <c r="O41" s="23"/>
      <c r="P41" s="23" t="s">
        <v>69</v>
      </c>
      <c r="Q41" s="23"/>
      <c r="R41" s="23"/>
      <c r="S41" s="24">
        <f>SUM(S21:S40)</f>
        <v>7075</v>
      </c>
      <c r="T41" s="25">
        <f>SUM(T21:T40)</f>
        <v>0.99999999999999989</v>
      </c>
    </row>
    <row r="42" spans="2:20" ht="15.75" x14ac:dyDescent="0.25">
      <c r="B42" s="26" t="s">
        <v>70</v>
      </c>
      <c r="C42" s="27" t="s">
        <v>71</v>
      </c>
      <c r="D42" s="28"/>
      <c r="I42" s="14" t="s">
        <v>72</v>
      </c>
      <c r="J42" s="15">
        <v>410</v>
      </c>
      <c r="K42" s="16">
        <f t="shared" si="0"/>
        <v>5.7950530035335686E-2</v>
      </c>
    </row>
    <row r="43" spans="2:20" ht="15.75" x14ac:dyDescent="0.25">
      <c r="B43" s="29"/>
      <c r="C43" s="30" t="s">
        <v>73</v>
      </c>
      <c r="D43" s="31"/>
      <c r="I43" s="14" t="s">
        <v>74</v>
      </c>
      <c r="J43" s="15">
        <v>399</v>
      </c>
      <c r="K43" s="16">
        <f t="shared" si="0"/>
        <v>5.6395759717314489E-2</v>
      </c>
      <c r="O43" s="5"/>
      <c r="P43" s="32"/>
      <c r="Q43" s="6"/>
    </row>
    <row r="44" spans="2:20" ht="15.75" x14ac:dyDescent="0.25">
      <c r="B44" s="33"/>
      <c r="C44" s="34" t="s">
        <v>75</v>
      </c>
      <c r="D44" s="35"/>
      <c r="I44" s="14" t="s">
        <v>76</v>
      </c>
      <c r="J44" s="15">
        <v>81</v>
      </c>
      <c r="K44" s="16">
        <f t="shared" si="0"/>
        <v>1.1448763250883393E-2</v>
      </c>
      <c r="O44" s="5"/>
      <c r="P44" s="32"/>
      <c r="Q44" s="6"/>
    </row>
    <row r="45" spans="2:20" ht="15.75" x14ac:dyDescent="0.25">
      <c r="B45" s="36"/>
      <c r="C45" s="34" t="s">
        <v>77</v>
      </c>
      <c r="D45" s="35"/>
      <c r="I45" s="14" t="s">
        <v>78</v>
      </c>
      <c r="J45" s="15">
        <v>0</v>
      </c>
      <c r="K45" s="16">
        <f t="shared" si="0"/>
        <v>0</v>
      </c>
      <c r="O45" s="5"/>
      <c r="P45" s="32"/>
      <c r="Q45" s="6"/>
    </row>
    <row r="46" spans="2:20" ht="16.5" thickBot="1" x14ac:dyDescent="0.3">
      <c r="B46" s="37"/>
      <c r="C46" s="34" t="s">
        <v>79</v>
      </c>
      <c r="D46" s="35"/>
      <c r="I46" s="14" t="s">
        <v>80</v>
      </c>
      <c r="J46" s="15">
        <v>76</v>
      </c>
      <c r="K46" s="16">
        <f t="shared" si="0"/>
        <v>1.0742049469964664E-2</v>
      </c>
      <c r="O46" s="5"/>
      <c r="P46" s="32"/>
      <c r="Q46" s="6"/>
    </row>
    <row r="47" spans="2:20" ht="15.75" x14ac:dyDescent="0.25">
      <c r="B47" s="38"/>
      <c r="C47" s="34" t="s">
        <v>81</v>
      </c>
      <c r="D47" s="35"/>
      <c r="I47" s="39" t="s">
        <v>69</v>
      </c>
      <c r="J47" s="24">
        <f>SUM(J21:J46)</f>
        <v>7075</v>
      </c>
      <c r="K47" s="40">
        <f>SUM(K21:K46)</f>
        <v>0.99999999999999989</v>
      </c>
      <c r="O47" s="5"/>
      <c r="P47" s="32"/>
      <c r="Q47" s="6"/>
    </row>
    <row r="48" spans="2:20" ht="15.75" x14ac:dyDescent="0.25">
      <c r="B48" s="41"/>
      <c r="C48" s="34" t="s">
        <v>82</v>
      </c>
      <c r="D48" s="35"/>
      <c r="O48" s="5"/>
      <c r="P48" s="32"/>
      <c r="Q48" s="6"/>
    </row>
    <row r="49" spans="2:19" ht="15.75" x14ac:dyDescent="0.25">
      <c r="B49" s="42"/>
      <c r="C49" s="34" t="s">
        <v>83</v>
      </c>
      <c r="D49" s="35"/>
      <c r="O49" s="5"/>
      <c r="P49" s="32"/>
      <c r="Q49" s="6"/>
    </row>
    <row r="50" spans="2:19" ht="15.75" x14ac:dyDescent="0.25">
      <c r="O50" s="5"/>
      <c r="P50" s="32"/>
      <c r="Q50" s="6"/>
    </row>
    <row r="51" spans="2:19" ht="24.75" customHeight="1" x14ac:dyDescent="0.25">
      <c r="O51" s="5"/>
      <c r="P51" s="32"/>
      <c r="Q51" s="6"/>
    </row>
    <row r="52" spans="2:19" ht="27" customHeight="1" x14ac:dyDescent="0.25">
      <c r="K52" s="5"/>
      <c r="M52" s="6"/>
    </row>
    <row r="53" spans="2:19" ht="20.25" customHeight="1" x14ac:dyDescent="0.25">
      <c r="K53" s="5"/>
      <c r="M53" s="6"/>
      <c r="N53" s="5"/>
      <c r="P53" s="6"/>
    </row>
    <row r="54" spans="2:19" ht="15.75" x14ac:dyDescent="0.25">
      <c r="D54" s="7" t="s">
        <v>84</v>
      </c>
      <c r="E54" s="7"/>
      <c r="F54" s="7"/>
      <c r="G54" s="8" t="s">
        <v>69</v>
      </c>
      <c r="K54" s="5"/>
      <c r="M54" s="6"/>
    </row>
    <row r="55" spans="2:19" ht="16.5" x14ac:dyDescent="0.25">
      <c r="D55" s="14" t="s">
        <v>85</v>
      </c>
      <c r="E55" s="43"/>
      <c r="F55" s="43"/>
      <c r="G55" s="19">
        <v>348</v>
      </c>
      <c r="K55" s="5"/>
      <c r="M55" s="6"/>
      <c r="N55" s="44" t="s">
        <v>86</v>
      </c>
      <c r="O55" s="44"/>
      <c r="P55" s="45" t="s">
        <v>69</v>
      </c>
      <c r="Q55" s="46" t="s">
        <v>5</v>
      </c>
      <c r="R55" s="45" t="s">
        <v>87</v>
      </c>
      <c r="S55" s="45" t="s">
        <v>88</v>
      </c>
    </row>
    <row r="56" spans="2:19" ht="15.75" x14ac:dyDescent="0.25">
      <c r="D56" s="47" t="s">
        <v>89</v>
      </c>
      <c r="E56" s="43"/>
      <c r="F56" s="43"/>
      <c r="G56" s="19">
        <v>414</v>
      </c>
      <c r="K56" s="5"/>
      <c r="M56" s="6"/>
      <c r="N56" s="48" t="s">
        <v>90</v>
      </c>
      <c r="O56" s="49"/>
      <c r="P56" s="50">
        <v>1117</v>
      </c>
      <c r="Q56" s="51">
        <f>P56/$P$61</f>
        <v>8.2814353499406884E-2</v>
      </c>
      <c r="R56" s="52">
        <v>1117</v>
      </c>
      <c r="S56" s="52">
        <v>0</v>
      </c>
    </row>
    <row r="57" spans="2:19" ht="15.75" x14ac:dyDescent="0.25">
      <c r="D57" s="47" t="s">
        <v>91</v>
      </c>
      <c r="E57" s="43"/>
      <c r="F57" s="43"/>
      <c r="G57" s="19">
        <v>711</v>
      </c>
      <c r="K57" s="5"/>
      <c r="M57" s="6"/>
      <c r="N57" s="48" t="s">
        <v>92</v>
      </c>
      <c r="O57" s="49"/>
      <c r="P57" s="50">
        <v>3788</v>
      </c>
      <c r="Q57" s="51">
        <f>P57/$P$61</f>
        <v>0.28084223013048637</v>
      </c>
      <c r="R57" s="52">
        <v>3788</v>
      </c>
      <c r="S57" s="52">
        <v>0</v>
      </c>
    </row>
    <row r="58" spans="2:19" ht="15.75" x14ac:dyDescent="0.25">
      <c r="D58" s="47" t="s">
        <v>93</v>
      </c>
      <c r="E58" s="43"/>
      <c r="F58" s="43"/>
      <c r="G58" s="19">
        <v>1080</v>
      </c>
      <c r="K58" s="5"/>
      <c r="M58" s="6"/>
      <c r="N58" s="48" t="s">
        <v>94</v>
      </c>
      <c r="O58" s="49"/>
      <c r="P58" s="50">
        <v>5378</v>
      </c>
      <c r="Q58" s="51">
        <f>P58/$P$61</f>
        <v>0.39872479240806641</v>
      </c>
      <c r="R58" s="52">
        <v>5022</v>
      </c>
      <c r="S58" s="52">
        <v>356</v>
      </c>
    </row>
    <row r="59" spans="2:19" ht="15.75" x14ac:dyDescent="0.25">
      <c r="D59" s="47" t="s">
        <v>95</v>
      </c>
      <c r="G59" s="19">
        <v>708</v>
      </c>
      <c r="K59" s="5"/>
      <c r="M59" s="6"/>
      <c r="N59" s="32" t="s">
        <v>96</v>
      </c>
      <c r="O59" s="49"/>
      <c r="P59" s="50">
        <v>2992</v>
      </c>
      <c r="Q59" s="51">
        <f>P59/$P$61</f>
        <v>0.22182680901542112</v>
      </c>
      <c r="R59" s="52">
        <v>2186</v>
      </c>
      <c r="S59" s="52">
        <v>806</v>
      </c>
    </row>
    <row r="60" spans="2:19" ht="15" customHeight="1" thickBot="1" x14ac:dyDescent="0.3">
      <c r="D60" s="47" t="s">
        <v>97</v>
      </c>
      <c r="G60" s="19">
        <v>896</v>
      </c>
      <c r="K60" s="5"/>
      <c r="M60" s="6"/>
      <c r="N60" s="32" t="s">
        <v>98</v>
      </c>
      <c r="O60" s="49"/>
      <c r="P60" s="50">
        <v>213</v>
      </c>
      <c r="Q60" s="51">
        <f>P60/$P$61</f>
        <v>1.5791814946619218E-2</v>
      </c>
      <c r="R60" s="50">
        <v>159</v>
      </c>
      <c r="S60" s="52">
        <v>54</v>
      </c>
    </row>
    <row r="61" spans="2:19" ht="15.75" customHeight="1" x14ac:dyDescent="0.25">
      <c r="D61" s="47" t="s">
        <v>99</v>
      </c>
      <c r="G61" s="19">
        <v>952</v>
      </c>
      <c r="K61" s="5"/>
      <c r="M61" s="6"/>
      <c r="N61" s="39" t="s">
        <v>69</v>
      </c>
      <c r="O61" s="39"/>
      <c r="P61" s="24">
        <f>SUM(P56:P60)</f>
        <v>13488</v>
      </c>
      <c r="Q61" s="25">
        <f>SUM(Q56:Q60)</f>
        <v>1</v>
      </c>
      <c r="R61" s="24">
        <f>SUM(R56:R60)</f>
        <v>12272</v>
      </c>
      <c r="S61" s="24">
        <f>SUM(S56:S60)</f>
        <v>1216</v>
      </c>
    </row>
    <row r="62" spans="2:19" ht="15.75" x14ac:dyDescent="0.25">
      <c r="D62" s="47" t="s">
        <v>100</v>
      </c>
      <c r="G62" s="19">
        <v>953</v>
      </c>
      <c r="K62" s="5"/>
      <c r="M62" s="6"/>
    </row>
    <row r="63" spans="2:19" ht="16.5" thickBot="1" x14ac:dyDescent="0.3">
      <c r="D63" s="47" t="s">
        <v>101</v>
      </c>
      <c r="G63" s="19">
        <v>1013</v>
      </c>
      <c r="K63" s="5"/>
      <c r="M63" s="6"/>
    </row>
    <row r="64" spans="2:19" ht="15.75" x14ac:dyDescent="0.25">
      <c r="D64" s="39" t="s">
        <v>69</v>
      </c>
      <c r="E64" s="39"/>
      <c r="F64" s="39"/>
      <c r="G64" s="24">
        <f>SUM(G55:G63)</f>
        <v>7075</v>
      </c>
      <c r="K64" s="5"/>
      <c r="M64" s="6"/>
    </row>
    <row r="65" spans="1:21" ht="21" customHeight="1" x14ac:dyDescent="0.25">
      <c r="K65" s="5"/>
      <c r="M65" s="6"/>
    </row>
    <row r="66" spans="1:21" ht="9.75" customHeight="1" x14ac:dyDescent="0.25"/>
    <row r="67" spans="1:21" ht="18" x14ac:dyDescent="0.25">
      <c r="A67" s="3"/>
      <c r="B67" s="3" t="s">
        <v>1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T67" s="3"/>
      <c r="U67" s="53"/>
    </row>
    <row r="68" spans="1:21" ht="12.75" customHeight="1" x14ac:dyDescent="0.25"/>
    <row r="69" spans="1:21" ht="29.25" customHeight="1" x14ac:dyDescent="0.25">
      <c r="A69" s="2" t="e" vm="1">
        <v>#VALUE!</v>
      </c>
      <c r="B69" s="4" t="s">
        <v>102</v>
      </c>
      <c r="C69" s="4"/>
      <c r="D69" s="4"/>
      <c r="E69" s="4"/>
      <c r="F69" s="4"/>
      <c r="G69" s="54"/>
      <c r="H69" s="54"/>
      <c r="J69" s="55"/>
      <c r="K69" s="55"/>
      <c r="L69" s="55"/>
      <c r="N69" s="56"/>
      <c r="O69" s="57"/>
      <c r="P69" s="57"/>
      <c r="Q69" s="57"/>
      <c r="R69" s="57"/>
      <c r="S69" s="57"/>
      <c r="T69" s="57"/>
      <c r="U69" s="57"/>
    </row>
    <row r="70" spans="1:21" ht="12" customHeight="1" x14ac:dyDescent="0.25">
      <c r="B70" s="4"/>
      <c r="C70" s="4"/>
      <c r="D70" s="4"/>
      <c r="E70" s="4"/>
      <c r="F70" s="4"/>
      <c r="G70" s="54"/>
      <c r="H70" s="54"/>
      <c r="J70" s="58"/>
      <c r="K70" s="58"/>
      <c r="L70" s="58"/>
      <c r="N70" s="57"/>
      <c r="P70" s="57"/>
      <c r="Q70" s="57"/>
      <c r="R70" s="57"/>
      <c r="S70" s="57"/>
      <c r="T70" s="57"/>
      <c r="U70" s="57"/>
    </row>
    <row r="71" spans="1:21" ht="22.5" customHeight="1" x14ac:dyDescent="0.25">
      <c r="B71" s="59"/>
      <c r="C71" s="60"/>
      <c r="D71" s="60"/>
      <c r="E71" s="60"/>
      <c r="F71" s="61"/>
    </row>
    <row r="72" spans="1:21" ht="19.5" customHeight="1" x14ac:dyDescent="0.25"/>
    <row r="73" spans="1:21" ht="18.75" customHeight="1" x14ac:dyDescent="0.25">
      <c r="I73" s="62" t="s">
        <v>103</v>
      </c>
      <c r="J73" s="62"/>
      <c r="K73" s="63" t="s">
        <v>104</v>
      </c>
      <c r="M73" s="64" t="s">
        <v>105</v>
      </c>
      <c r="N73" s="12" t="s">
        <v>4</v>
      </c>
      <c r="P73" s="44" t="s">
        <v>106</v>
      </c>
      <c r="Q73" s="65"/>
      <c r="R73" s="66" t="s">
        <v>4</v>
      </c>
      <c r="S73" s="67" t="s">
        <v>5</v>
      </c>
    </row>
    <row r="74" spans="1:21" ht="20.25" customHeight="1" x14ac:dyDescent="0.25">
      <c r="I74" s="62"/>
      <c r="J74" s="62"/>
      <c r="K74" s="63"/>
      <c r="M74" s="68">
        <v>2024</v>
      </c>
      <c r="N74" s="69">
        <v>431</v>
      </c>
      <c r="P74" s="20" t="s">
        <v>107</v>
      </c>
      <c r="Q74" s="70"/>
      <c r="R74" s="69">
        <v>2176</v>
      </c>
      <c r="S74" s="51">
        <f>+R74/$R$76</f>
        <v>0.61818181818181817</v>
      </c>
    </row>
    <row r="75" spans="1:21" ht="20.25" customHeight="1" thickBot="1" x14ac:dyDescent="0.3">
      <c r="I75" s="62"/>
      <c r="J75" s="62"/>
      <c r="K75" s="63"/>
      <c r="M75" s="68">
        <v>2025</v>
      </c>
      <c r="N75" s="69">
        <v>119</v>
      </c>
      <c r="P75" s="5" t="s">
        <v>108</v>
      </c>
      <c r="Q75" s="5"/>
      <c r="R75" s="69">
        <v>1344</v>
      </c>
      <c r="S75" s="71">
        <f>+R75/$R$76</f>
        <v>0.38181818181818183</v>
      </c>
    </row>
    <row r="76" spans="1:21" ht="19.5" customHeight="1" thickBot="1" x14ac:dyDescent="0.3">
      <c r="I76" s="5" t="s">
        <v>50</v>
      </c>
      <c r="J76" s="72"/>
      <c r="K76" s="73">
        <v>555</v>
      </c>
      <c r="M76" s="68" t="s">
        <v>109</v>
      </c>
      <c r="N76" s="69">
        <v>2970</v>
      </c>
      <c r="P76" s="74" t="s">
        <v>69</v>
      </c>
      <c r="Q76" s="75"/>
      <c r="R76" s="24">
        <f>SUM(R74:R75)</f>
        <v>3520</v>
      </c>
      <c r="S76" s="25">
        <f>SUM(S74:S75)</f>
        <v>1</v>
      </c>
    </row>
    <row r="77" spans="1:21" ht="19.5" customHeight="1" x14ac:dyDescent="0.25">
      <c r="I77" s="5" t="s">
        <v>41</v>
      </c>
      <c r="J77" s="32"/>
      <c r="K77" s="73">
        <v>452</v>
      </c>
      <c r="M77" s="74" t="s">
        <v>69</v>
      </c>
      <c r="N77" s="24">
        <f>SUM(N74:N76)</f>
        <v>3520</v>
      </c>
    </row>
    <row r="78" spans="1:21" ht="19.5" customHeight="1" x14ac:dyDescent="0.25">
      <c r="I78" s="5" t="s">
        <v>44</v>
      </c>
      <c r="J78" s="32"/>
      <c r="K78" s="73">
        <v>315</v>
      </c>
      <c r="M78" s="76" t="s">
        <v>110</v>
      </c>
      <c r="N78" s="76"/>
      <c r="P78" s="77"/>
    </row>
    <row r="79" spans="1:21" ht="19.5" customHeight="1" x14ac:dyDescent="0.3">
      <c r="I79" s="78" t="s">
        <v>14</v>
      </c>
      <c r="J79" s="79"/>
      <c r="K79" s="73">
        <v>260</v>
      </c>
      <c r="M79" s="76"/>
      <c r="N79" s="76"/>
      <c r="Q79" s="80" t="s">
        <v>111</v>
      </c>
      <c r="S79" s="81" t="s">
        <v>112</v>
      </c>
    </row>
    <row r="80" spans="1:21" ht="19.5" customHeight="1" x14ac:dyDescent="0.35">
      <c r="I80" s="5" t="s">
        <v>29</v>
      </c>
      <c r="J80" s="32"/>
      <c r="K80" s="73">
        <v>237</v>
      </c>
      <c r="M80" s="82"/>
      <c r="N80" s="82"/>
      <c r="Q80" s="83">
        <f>+S74</f>
        <v>0.61818181818181817</v>
      </c>
      <c r="S80" s="84">
        <f>+S75</f>
        <v>0.38181818181818183</v>
      </c>
    </row>
    <row r="81" spans="2:21" ht="19.5" customHeight="1" x14ac:dyDescent="0.25">
      <c r="I81" s="5" t="s">
        <v>20</v>
      </c>
      <c r="J81" s="32"/>
      <c r="K81" s="73">
        <v>179</v>
      </c>
      <c r="Q81" s="51"/>
      <c r="U81" s="85"/>
    </row>
    <row r="82" spans="2:21" ht="19.5" customHeight="1" x14ac:dyDescent="0.25">
      <c r="I82" s="5" t="s">
        <v>72</v>
      </c>
      <c r="J82" s="32"/>
      <c r="K82" s="73">
        <v>173</v>
      </c>
      <c r="Q82" s="20"/>
    </row>
    <row r="83" spans="2:21" ht="19.5" customHeight="1" x14ac:dyDescent="0.25">
      <c r="I83" s="5" t="s">
        <v>74</v>
      </c>
      <c r="J83" s="72"/>
      <c r="K83" s="73">
        <v>172</v>
      </c>
      <c r="Q83" s="20"/>
      <c r="U83" s="86"/>
    </row>
    <row r="84" spans="2:21" ht="19.5" customHeight="1" x14ac:dyDescent="0.25">
      <c r="I84" s="5" t="s">
        <v>17</v>
      </c>
      <c r="J84" s="32"/>
      <c r="K84" s="73">
        <v>171</v>
      </c>
    </row>
    <row r="85" spans="2:21" ht="19.5" customHeight="1" x14ac:dyDescent="0.25">
      <c r="I85" s="5" t="s">
        <v>53</v>
      </c>
      <c r="J85" s="72"/>
      <c r="K85" s="73">
        <v>145</v>
      </c>
      <c r="M85" s="87" t="s">
        <v>113</v>
      </c>
      <c r="N85" s="88" t="s">
        <v>4</v>
      </c>
      <c r="O85" s="89"/>
    </row>
    <row r="86" spans="2:21" ht="19.5" customHeight="1" x14ac:dyDescent="0.25">
      <c r="I86" s="5" t="s">
        <v>38</v>
      </c>
      <c r="J86" s="32"/>
      <c r="K86" s="73">
        <v>122</v>
      </c>
      <c r="M86" s="20" t="s">
        <v>114</v>
      </c>
      <c r="N86" s="69">
        <v>3509</v>
      </c>
      <c r="O86" s="89"/>
      <c r="U86" s="90"/>
    </row>
    <row r="87" spans="2:21" ht="19.5" customHeight="1" thickBot="1" x14ac:dyDescent="0.3">
      <c r="I87" s="5" t="s">
        <v>26</v>
      </c>
      <c r="J87" s="32"/>
      <c r="K87" s="73">
        <v>104</v>
      </c>
      <c r="M87" s="20" t="s">
        <v>115</v>
      </c>
      <c r="N87" s="69">
        <v>14</v>
      </c>
      <c r="O87" s="89"/>
    </row>
    <row r="88" spans="2:21" ht="19.5" customHeight="1" x14ac:dyDescent="0.25">
      <c r="I88" s="5" t="s">
        <v>65</v>
      </c>
      <c r="J88" s="32"/>
      <c r="K88" s="73">
        <v>90</v>
      </c>
      <c r="M88" s="74" t="s">
        <v>69</v>
      </c>
      <c r="N88" s="24">
        <f>SUM(N86:N87)</f>
        <v>3523</v>
      </c>
      <c r="O88" s="89"/>
      <c r="Q88" s="91"/>
    </row>
    <row r="89" spans="2:21" ht="19.5" customHeight="1" x14ac:dyDescent="0.25">
      <c r="I89" s="5" t="s">
        <v>35</v>
      </c>
      <c r="J89" s="32"/>
      <c r="K89" s="73">
        <v>75</v>
      </c>
      <c r="M89" t="s">
        <v>116</v>
      </c>
      <c r="N89" s="92"/>
      <c r="O89" s="89"/>
      <c r="Q89" s="91"/>
    </row>
    <row r="90" spans="2:21" ht="19.5" customHeight="1" x14ac:dyDescent="0.25">
      <c r="I90" s="5" t="s">
        <v>11</v>
      </c>
      <c r="J90" s="78"/>
      <c r="K90" s="73">
        <v>68</v>
      </c>
      <c r="M90" t="s">
        <v>117</v>
      </c>
    </row>
    <row r="91" spans="2:21" ht="19.5" customHeight="1" x14ac:dyDescent="0.25">
      <c r="I91" s="5" t="s">
        <v>80</v>
      </c>
      <c r="J91" s="72"/>
      <c r="K91" s="73">
        <v>60</v>
      </c>
    </row>
    <row r="92" spans="2:21" ht="19.5" customHeight="1" x14ac:dyDescent="0.25">
      <c r="I92" s="5" t="s">
        <v>23</v>
      </c>
      <c r="J92" s="32"/>
      <c r="K92" s="73">
        <v>52</v>
      </c>
      <c r="N92" s="20"/>
      <c r="O92" s="20"/>
    </row>
    <row r="93" spans="2:21" ht="19.5" customHeight="1" x14ac:dyDescent="0.25">
      <c r="I93" s="5" t="s">
        <v>62</v>
      </c>
      <c r="J93" s="32"/>
      <c r="K93" s="73">
        <v>51</v>
      </c>
    </row>
    <row r="94" spans="2:21" ht="23.25" customHeight="1" x14ac:dyDescent="0.25">
      <c r="B94" s="26" t="s">
        <v>70</v>
      </c>
      <c r="C94" s="93" t="s">
        <v>71</v>
      </c>
      <c r="D94" s="94"/>
      <c r="I94" s="78" t="s">
        <v>68</v>
      </c>
      <c r="J94" s="78"/>
      <c r="K94" s="73">
        <v>49</v>
      </c>
      <c r="M94" s="64" t="s">
        <v>118</v>
      </c>
      <c r="N94" s="12" t="s">
        <v>4</v>
      </c>
      <c r="O94" s="13" t="s">
        <v>5</v>
      </c>
    </row>
    <row r="95" spans="2:21" ht="23.25" customHeight="1" x14ac:dyDescent="0.25">
      <c r="B95" s="29"/>
      <c r="C95" s="95" t="s">
        <v>119</v>
      </c>
      <c r="D95" s="96"/>
      <c r="I95" s="5" t="s">
        <v>47</v>
      </c>
      <c r="J95" s="32"/>
      <c r="K95" s="73">
        <v>46</v>
      </c>
      <c r="L95"/>
      <c r="M95" s="5" t="s">
        <v>120</v>
      </c>
      <c r="N95" s="92">
        <v>3301</v>
      </c>
      <c r="O95" s="89">
        <f t="shared" ref="O95:O100" si="2">N95/$N$101</f>
        <v>0.93778409090909087</v>
      </c>
    </row>
    <row r="96" spans="2:21" ht="19.5" customHeight="1" x14ac:dyDescent="0.25">
      <c r="B96" s="33"/>
      <c r="C96" s="95" t="s">
        <v>121</v>
      </c>
      <c r="D96" s="96"/>
      <c r="I96" s="5" t="s">
        <v>32</v>
      </c>
      <c r="J96" s="32"/>
      <c r="K96" s="73">
        <v>42</v>
      </c>
      <c r="L96"/>
      <c r="M96" s="5" t="s">
        <v>122</v>
      </c>
      <c r="N96" s="92">
        <v>172</v>
      </c>
      <c r="O96" s="89">
        <f t="shared" si="2"/>
        <v>4.8863636363636366E-2</v>
      </c>
    </row>
    <row r="97" spans="2:17" ht="19.5" customHeight="1" x14ac:dyDescent="0.25">
      <c r="B97" s="36"/>
      <c r="C97" s="95" t="s">
        <v>123</v>
      </c>
      <c r="D97" s="96"/>
      <c r="I97" s="5" t="s">
        <v>56</v>
      </c>
      <c r="J97" s="32"/>
      <c r="K97" s="73">
        <v>38</v>
      </c>
      <c r="L97"/>
      <c r="M97" s="5" t="s">
        <v>124</v>
      </c>
      <c r="N97" s="92">
        <v>12</v>
      </c>
      <c r="O97" s="89">
        <f t="shared" si="2"/>
        <v>3.4090909090909089E-3</v>
      </c>
    </row>
    <row r="98" spans="2:17" ht="19.5" customHeight="1" x14ac:dyDescent="0.25">
      <c r="B98" s="37"/>
      <c r="C98" s="95" t="s">
        <v>125</v>
      </c>
      <c r="D98" s="96"/>
      <c r="I98" s="5" t="s">
        <v>76</v>
      </c>
      <c r="J98" s="32"/>
      <c r="K98" s="73">
        <v>32</v>
      </c>
      <c r="L98"/>
      <c r="M98" s="5" t="s">
        <v>126</v>
      </c>
      <c r="N98" s="92">
        <v>34</v>
      </c>
      <c r="O98" s="89">
        <f t="shared" si="2"/>
        <v>9.6590909090909088E-3</v>
      </c>
    </row>
    <row r="99" spans="2:17" ht="19.5" customHeight="1" x14ac:dyDescent="0.25">
      <c r="B99" s="38"/>
      <c r="C99" s="95" t="s">
        <v>127</v>
      </c>
      <c r="D99" s="96"/>
      <c r="I99" s="5" t="s">
        <v>8</v>
      </c>
      <c r="J99" s="72"/>
      <c r="K99" s="73">
        <v>32</v>
      </c>
      <c r="L99"/>
      <c r="M99" s="5" t="s">
        <v>128</v>
      </c>
      <c r="N99" s="92">
        <v>0</v>
      </c>
      <c r="O99" s="89">
        <f t="shared" si="2"/>
        <v>0</v>
      </c>
    </row>
    <row r="100" spans="2:17" ht="19.5" customHeight="1" thickBot="1" x14ac:dyDescent="0.3">
      <c r="B100" s="41"/>
      <c r="C100" s="95" t="s">
        <v>129</v>
      </c>
      <c r="D100" s="96"/>
      <c r="I100" s="5" t="s">
        <v>130</v>
      </c>
      <c r="J100" s="32"/>
      <c r="K100" s="73">
        <v>0</v>
      </c>
      <c r="L100"/>
      <c r="M100" s="5" t="s">
        <v>131</v>
      </c>
      <c r="N100" s="92">
        <v>1</v>
      </c>
      <c r="O100" s="89">
        <f t="shared" si="2"/>
        <v>2.8409090909090908E-4</v>
      </c>
    </row>
    <row r="101" spans="2:17" ht="19.5" customHeight="1" x14ac:dyDescent="0.25">
      <c r="B101" s="42"/>
      <c r="C101" s="95" t="s">
        <v>132</v>
      </c>
      <c r="D101" s="96"/>
      <c r="I101" s="97" t="s">
        <v>69</v>
      </c>
      <c r="J101" s="97"/>
      <c r="K101" s="98">
        <f>SUM(K76:K100)</f>
        <v>3520</v>
      </c>
      <c r="M101" s="74" t="s">
        <v>69</v>
      </c>
      <c r="N101" s="24">
        <f>SUM(N95:N100)</f>
        <v>3520</v>
      </c>
      <c r="O101" s="25">
        <f>SUM(O95:O100)</f>
        <v>0.99999999999999989</v>
      </c>
    </row>
    <row r="102" spans="2:17" ht="33" customHeight="1" x14ac:dyDescent="0.35">
      <c r="I102" s="99" t="s">
        <v>133</v>
      </c>
      <c r="J102" s="99"/>
      <c r="K102" s="99"/>
      <c r="N102" s="100"/>
      <c r="Q102" s="101"/>
    </row>
    <row r="103" spans="2:17" ht="16.5" customHeight="1" x14ac:dyDescent="0.35">
      <c r="N103" s="100"/>
      <c r="O103" s="102"/>
    </row>
    <row r="104" spans="2:17" ht="16.5" customHeight="1" x14ac:dyDescent="0.25"/>
    <row r="105" spans="2:17" ht="16.5" customHeight="1" x14ac:dyDescent="0.25"/>
    <row r="106" spans="2:17" ht="18" customHeight="1" x14ac:dyDescent="0.25"/>
    <row r="107" spans="2:17" ht="19.5" customHeight="1" x14ac:dyDescent="0.25"/>
    <row r="108" spans="2:17" ht="19.5" customHeight="1" x14ac:dyDescent="0.25">
      <c r="B108" s="103" t="s">
        <v>134</v>
      </c>
      <c r="C108" s="103"/>
      <c r="D108" s="104" t="s">
        <v>4</v>
      </c>
      <c r="E108" s="105" t="s">
        <v>5</v>
      </c>
      <c r="I108" s="87" t="s">
        <v>135</v>
      </c>
      <c r="J108" s="87"/>
      <c r="K108" s="104" t="s">
        <v>4</v>
      </c>
      <c r="L108" s="105" t="s">
        <v>5</v>
      </c>
    </row>
    <row r="109" spans="2:17" ht="19.5" customHeight="1" x14ac:dyDescent="0.3">
      <c r="B109" s="20" t="s">
        <v>136</v>
      </c>
      <c r="C109" s="20"/>
      <c r="D109" s="69">
        <v>3260</v>
      </c>
      <c r="E109" s="51">
        <f>D109/D111</f>
        <v>0.92613636363636365</v>
      </c>
      <c r="I109" s="20" t="s">
        <v>137</v>
      </c>
      <c r="J109" s="106"/>
      <c r="K109" s="69">
        <v>37</v>
      </c>
      <c r="L109" s="51">
        <f>K109/K111</f>
        <v>1.0511363636363636E-2</v>
      </c>
    </row>
    <row r="110" spans="2:17" ht="19.5" customHeight="1" thickBot="1" x14ac:dyDescent="0.35">
      <c r="B110" s="20" t="s">
        <v>138</v>
      </c>
      <c r="C110" s="20"/>
      <c r="D110" s="69">
        <v>260</v>
      </c>
      <c r="E110" s="51">
        <f>D110/D111</f>
        <v>7.3863636363636367E-2</v>
      </c>
      <c r="I110" s="20" t="s">
        <v>139</v>
      </c>
      <c r="J110" s="106"/>
      <c r="K110" s="69">
        <v>3483</v>
      </c>
      <c r="L110" s="51">
        <f>K110/K111</f>
        <v>0.98948863636363638</v>
      </c>
    </row>
    <row r="111" spans="2:17" ht="19.5" customHeight="1" x14ac:dyDescent="0.25">
      <c r="B111" s="74" t="s">
        <v>69</v>
      </c>
      <c r="C111" s="74"/>
      <c r="D111" s="24">
        <f>SUM(D109:D110)</f>
        <v>3520</v>
      </c>
      <c r="E111" s="25">
        <f>SUM(E109:E110)</f>
        <v>1</v>
      </c>
      <c r="I111" s="74" t="s">
        <v>69</v>
      </c>
      <c r="J111" s="74"/>
      <c r="K111" s="24">
        <f>SUM(K109:K110)</f>
        <v>3520</v>
      </c>
      <c r="L111" s="25">
        <f>SUM(L109:L110)</f>
        <v>1</v>
      </c>
    </row>
    <row r="112" spans="2:17" ht="19.5" customHeight="1" x14ac:dyDescent="0.25"/>
    <row r="113" spans="2:21" ht="19.5" customHeight="1" x14ac:dyDescent="0.25">
      <c r="I113" s="20"/>
      <c r="J113" s="107"/>
      <c r="K113" s="69"/>
    </row>
    <row r="114" spans="2:21" ht="19.5" customHeight="1" x14ac:dyDescent="0.25"/>
    <row r="115" spans="2:21" ht="19.5" customHeight="1" x14ac:dyDescent="0.25"/>
    <row r="116" spans="2:21" ht="19.5" customHeight="1" x14ac:dyDescent="0.25"/>
    <row r="117" spans="2:21" ht="19.5" customHeight="1" x14ac:dyDescent="0.25">
      <c r="B117" s="103" t="s">
        <v>140</v>
      </c>
      <c r="C117" s="103"/>
      <c r="D117" s="104" t="s">
        <v>4</v>
      </c>
      <c r="E117" s="105" t="s">
        <v>5</v>
      </c>
      <c r="I117" s="64" t="s">
        <v>141</v>
      </c>
      <c r="J117" s="64"/>
      <c r="K117" s="12" t="s">
        <v>4</v>
      </c>
      <c r="L117" s="13" t="s">
        <v>5</v>
      </c>
      <c r="O117" s="103" t="s">
        <v>142</v>
      </c>
      <c r="P117" s="103"/>
      <c r="Q117" s="88" t="s">
        <v>4</v>
      </c>
      <c r="R117" s="108" t="s">
        <v>5</v>
      </c>
      <c r="S117" s="109"/>
    </row>
    <row r="118" spans="2:21" ht="19.5" customHeight="1" x14ac:dyDescent="0.25">
      <c r="B118" s="20" t="s">
        <v>143</v>
      </c>
      <c r="C118" s="20"/>
      <c r="D118" s="69">
        <v>2650</v>
      </c>
      <c r="E118" s="51">
        <f>D118/$D$120</f>
        <v>0.75284090909090906</v>
      </c>
      <c r="I118" s="5" t="s">
        <v>144</v>
      </c>
      <c r="J118" s="5"/>
      <c r="K118" s="110">
        <v>857</v>
      </c>
      <c r="L118" s="51">
        <f t="shared" ref="L118:L124" si="3">K118/$K$125</f>
        <v>0.99419953596287702</v>
      </c>
      <c r="M118" s="111"/>
      <c r="O118" s="20" t="s">
        <v>137</v>
      </c>
      <c r="P118" s="20"/>
      <c r="Q118" s="69">
        <v>31</v>
      </c>
      <c r="R118" s="51">
        <f>Q118/$Q$120</f>
        <v>8.8068181818181813E-3</v>
      </c>
      <c r="S118" s="112"/>
    </row>
    <row r="119" spans="2:21" ht="19.5" customHeight="1" thickBot="1" x14ac:dyDescent="0.3">
      <c r="B119" s="20" t="s">
        <v>145</v>
      </c>
      <c r="C119" s="20"/>
      <c r="D119" s="69">
        <v>870</v>
      </c>
      <c r="E119" s="51">
        <f>D119/$D$120</f>
        <v>0.24715909090909091</v>
      </c>
      <c r="I119" s="5" t="s">
        <v>146</v>
      </c>
      <c r="J119" s="5"/>
      <c r="K119" s="110">
        <v>2</v>
      </c>
      <c r="L119" s="51">
        <f t="shared" si="3"/>
        <v>2.3201856148491878E-3</v>
      </c>
      <c r="M119" s="111"/>
      <c r="O119" s="20" t="s">
        <v>139</v>
      </c>
      <c r="P119" s="20"/>
      <c r="Q119" s="69">
        <v>3489</v>
      </c>
      <c r="R119" s="51">
        <f>Q119/$Q$120</f>
        <v>0.99119318181818183</v>
      </c>
      <c r="S119" s="92"/>
    </row>
    <row r="120" spans="2:21" ht="19.5" customHeight="1" x14ac:dyDescent="0.25">
      <c r="B120" s="74" t="s">
        <v>69</v>
      </c>
      <c r="C120" s="74"/>
      <c r="D120" s="24">
        <f>SUM(D118:D119)</f>
        <v>3520</v>
      </c>
      <c r="E120" s="25">
        <f>SUM(E118:E119)</f>
        <v>1</v>
      </c>
      <c r="I120" s="5" t="s">
        <v>147</v>
      </c>
      <c r="J120" s="5"/>
      <c r="K120" s="110">
        <v>0</v>
      </c>
      <c r="L120" s="51">
        <f t="shared" si="3"/>
        <v>0</v>
      </c>
      <c r="M120" s="111"/>
      <c r="O120" s="74" t="s">
        <v>69</v>
      </c>
      <c r="P120" s="74"/>
      <c r="Q120" s="24">
        <f>SUM(Q118:Q119)</f>
        <v>3520</v>
      </c>
      <c r="R120" s="25">
        <f>SUM(R118:R119)</f>
        <v>1</v>
      </c>
      <c r="S120" s="92"/>
    </row>
    <row r="121" spans="2:21" ht="18" customHeight="1" x14ac:dyDescent="0.25">
      <c r="I121" s="5" t="s">
        <v>148</v>
      </c>
      <c r="J121" s="5"/>
      <c r="K121" s="110">
        <v>2</v>
      </c>
      <c r="L121" s="51">
        <f t="shared" si="3"/>
        <v>2.3201856148491878E-3</v>
      </c>
      <c r="M121" s="111"/>
      <c r="S121" s="43"/>
    </row>
    <row r="122" spans="2:21" ht="18" customHeight="1" x14ac:dyDescent="0.25">
      <c r="I122" s="5" t="s">
        <v>149</v>
      </c>
      <c r="J122" s="5"/>
      <c r="K122" s="110">
        <v>1</v>
      </c>
      <c r="L122" s="51">
        <f t="shared" si="3"/>
        <v>1.1600928074245939E-3</v>
      </c>
      <c r="M122" s="111"/>
      <c r="S122" s="113"/>
    </row>
    <row r="123" spans="2:21" ht="20.25" customHeight="1" x14ac:dyDescent="0.25">
      <c r="I123" s="20" t="s">
        <v>150</v>
      </c>
      <c r="J123" s="20"/>
      <c r="K123" s="110">
        <v>0</v>
      </c>
      <c r="L123" s="51">
        <f t="shared" si="3"/>
        <v>0</v>
      </c>
      <c r="M123" s="111"/>
      <c r="N123" s="114"/>
      <c r="T123" s="114"/>
      <c r="U123" s="114"/>
    </row>
    <row r="124" spans="2:21" ht="20.25" customHeight="1" thickBot="1" x14ac:dyDescent="0.3">
      <c r="I124" s="47" t="s">
        <v>151</v>
      </c>
      <c r="J124" s="47"/>
      <c r="K124" s="110">
        <v>0</v>
      </c>
      <c r="L124" s="51">
        <f t="shared" si="3"/>
        <v>0</v>
      </c>
      <c r="M124" s="111"/>
    </row>
    <row r="125" spans="2:21" ht="20.25" customHeight="1" x14ac:dyDescent="0.25">
      <c r="I125" s="74" t="s">
        <v>69</v>
      </c>
      <c r="J125" s="74"/>
      <c r="K125" s="24">
        <f>SUM(K118:K124)</f>
        <v>862</v>
      </c>
      <c r="L125" s="25">
        <f>SUM(L118:L124)</f>
        <v>0.99999999999999989</v>
      </c>
    </row>
    <row r="126" spans="2:21" ht="20.25" customHeight="1" x14ac:dyDescent="0.25">
      <c r="I126" s="115" t="s">
        <v>152</v>
      </c>
      <c r="J126" s="115"/>
      <c r="K126" s="115"/>
      <c r="L126" s="115"/>
      <c r="O126" s="87" t="s">
        <v>153</v>
      </c>
      <c r="P126" s="12" t="s">
        <v>4</v>
      </c>
      <c r="Q126" s="13" t="s">
        <v>5</v>
      </c>
      <c r="R126" s="12" t="s">
        <v>154</v>
      </c>
      <c r="S126" s="12" t="s">
        <v>155</v>
      </c>
    </row>
    <row r="127" spans="2:21" ht="20.25" customHeight="1" x14ac:dyDescent="0.25">
      <c r="B127" s="64" t="s">
        <v>156</v>
      </c>
      <c r="C127" s="116"/>
      <c r="D127" s="64"/>
      <c r="E127" s="12" t="s">
        <v>4</v>
      </c>
      <c r="F127" s="13" t="s">
        <v>5</v>
      </c>
      <c r="I127" s="115"/>
      <c r="J127" s="115"/>
      <c r="K127" s="115"/>
      <c r="L127" s="115"/>
      <c r="O127" s="5" t="s">
        <v>157</v>
      </c>
      <c r="P127" s="117">
        <v>3005</v>
      </c>
      <c r="Q127" s="51">
        <f>+P127/$P$130</f>
        <v>0.85369318181818177</v>
      </c>
      <c r="R127" s="118"/>
      <c r="S127" s="118"/>
    </row>
    <row r="128" spans="2:21" ht="20.25" customHeight="1" x14ac:dyDescent="0.25">
      <c r="B128" s="20" t="s">
        <v>158</v>
      </c>
      <c r="C128" s="107"/>
      <c r="D128" s="20"/>
      <c r="E128" s="92">
        <v>0</v>
      </c>
      <c r="F128" s="119">
        <f t="shared" ref="F128:F138" si="4">+E128/$E$139</f>
        <v>0</v>
      </c>
      <c r="O128" s="5" t="s">
        <v>159</v>
      </c>
      <c r="P128" s="69">
        <v>510</v>
      </c>
      <c r="Q128" s="51">
        <f>+P128/$P$130</f>
        <v>0.14488636363636365</v>
      </c>
      <c r="R128" s="92">
        <v>308</v>
      </c>
      <c r="S128" s="92">
        <v>286</v>
      </c>
    </row>
    <row r="129" spans="2:21" ht="20.25" customHeight="1" thickBot="1" x14ac:dyDescent="0.3">
      <c r="B129" s="20" t="s">
        <v>160</v>
      </c>
      <c r="C129" s="107"/>
      <c r="D129" s="20"/>
      <c r="E129" s="92">
        <v>0</v>
      </c>
      <c r="F129" s="119">
        <f t="shared" si="4"/>
        <v>0</v>
      </c>
      <c r="O129" s="5" t="s">
        <v>161</v>
      </c>
      <c r="P129" s="120">
        <v>5</v>
      </c>
      <c r="Q129" s="51">
        <f>+P129/$P$130</f>
        <v>1.4204545454545455E-3</v>
      </c>
      <c r="R129" s="92">
        <v>8</v>
      </c>
      <c r="S129" s="92">
        <v>8</v>
      </c>
    </row>
    <row r="130" spans="2:21" ht="20.25" customHeight="1" x14ac:dyDescent="0.25">
      <c r="B130" s="20" t="s">
        <v>162</v>
      </c>
      <c r="C130" s="107"/>
      <c r="D130" s="20"/>
      <c r="E130" s="92">
        <v>10</v>
      </c>
      <c r="F130" s="119">
        <f t="shared" si="4"/>
        <v>2.840909090909091E-3</v>
      </c>
      <c r="N130" s="121"/>
      <c r="O130" s="122" t="s">
        <v>69</v>
      </c>
      <c r="P130" s="24">
        <f>SUM(P127:P129)</f>
        <v>3520</v>
      </c>
      <c r="Q130" s="25">
        <f>SUM(Q127:Q129)</f>
        <v>1</v>
      </c>
      <c r="R130" s="24">
        <f>SUM(R127:R129)</f>
        <v>316</v>
      </c>
      <c r="S130" s="24">
        <f>SUM(S127:S129)</f>
        <v>294</v>
      </c>
    </row>
    <row r="131" spans="2:21" ht="20.25" customHeight="1" x14ac:dyDescent="0.25">
      <c r="B131" s="20" t="s">
        <v>163</v>
      </c>
      <c r="C131" s="107"/>
      <c r="D131" s="20"/>
      <c r="E131" s="92">
        <v>29</v>
      </c>
      <c r="F131" s="119">
        <f t="shared" si="4"/>
        <v>8.2386363636363629E-3</v>
      </c>
      <c r="I131" s="103" t="s">
        <v>164</v>
      </c>
      <c r="J131" s="103"/>
      <c r="K131" s="103"/>
      <c r="L131" s="12" t="s">
        <v>4</v>
      </c>
      <c r="M131" s="13" t="s">
        <v>5</v>
      </c>
      <c r="N131" s="123"/>
    </row>
    <row r="132" spans="2:21" ht="20.25" customHeight="1" x14ac:dyDescent="0.25">
      <c r="B132" s="20" t="s">
        <v>165</v>
      </c>
      <c r="C132" s="107"/>
      <c r="D132" s="20"/>
      <c r="E132" s="92">
        <v>2059</v>
      </c>
      <c r="F132" s="119">
        <f t="shared" si="4"/>
        <v>0.58494318181818183</v>
      </c>
      <c r="I132" s="20" t="s">
        <v>166</v>
      </c>
      <c r="L132" s="92">
        <v>648</v>
      </c>
      <c r="M132" s="119">
        <f>+L132/$L$141</f>
        <v>0.18409090909090908</v>
      </c>
      <c r="T132" s="124"/>
      <c r="U132" s="124"/>
    </row>
    <row r="133" spans="2:21" ht="20.25" customHeight="1" x14ac:dyDescent="0.25">
      <c r="B133" s="20" t="s">
        <v>167</v>
      </c>
      <c r="C133" s="107"/>
      <c r="D133" s="20"/>
      <c r="E133" s="92">
        <v>1345</v>
      </c>
      <c r="F133" s="119">
        <f t="shared" si="4"/>
        <v>0.38210227272727271</v>
      </c>
      <c r="I133" s="20" t="s">
        <v>168</v>
      </c>
      <c r="L133" s="92">
        <v>32</v>
      </c>
      <c r="M133" s="119">
        <f t="shared" ref="M133:M140" si="5">+L133/$L$141</f>
        <v>9.0909090909090905E-3</v>
      </c>
      <c r="T133" s="124"/>
      <c r="U133" s="124"/>
    </row>
    <row r="134" spans="2:21" ht="20.25" customHeight="1" x14ac:dyDescent="0.25">
      <c r="B134" s="20" t="s">
        <v>169</v>
      </c>
      <c r="C134" s="107"/>
      <c r="D134" s="20"/>
      <c r="E134" s="92">
        <v>39</v>
      </c>
      <c r="F134" s="119">
        <f t="shared" si="4"/>
        <v>1.1079545454545455E-2</v>
      </c>
      <c r="I134" s="20" t="s">
        <v>170</v>
      </c>
      <c r="L134" s="92">
        <v>33</v>
      </c>
      <c r="M134" s="119">
        <f t="shared" si="5"/>
        <v>9.3749999999999997E-3</v>
      </c>
      <c r="T134" s="124"/>
      <c r="U134" s="124"/>
    </row>
    <row r="135" spans="2:21" ht="20.25" customHeight="1" x14ac:dyDescent="0.25">
      <c r="B135" s="20" t="s">
        <v>171</v>
      </c>
      <c r="C135" s="107"/>
      <c r="D135" s="20"/>
      <c r="E135" s="92">
        <v>11</v>
      </c>
      <c r="F135" s="119">
        <f t="shared" si="4"/>
        <v>3.1250000000000002E-3</v>
      </c>
      <c r="I135" s="20" t="s">
        <v>172</v>
      </c>
      <c r="L135" s="92">
        <v>0</v>
      </c>
      <c r="M135" s="119">
        <f t="shared" si="5"/>
        <v>0</v>
      </c>
      <c r="O135" s="114"/>
      <c r="P135" s="114"/>
      <c r="Q135" s="114"/>
      <c r="R135" s="114"/>
      <c r="S135" s="114"/>
      <c r="T135" s="125"/>
      <c r="U135" s="125"/>
    </row>
    <row r="136" spans="2:21" ht="30" customHeight="1" x14ac:dyDescent="0.25">
      <c r="B136" s="20" t="s">
        <v>173</v>
      </c>
      <c r="C136" s="107"/>
      <c r="D136" s="20"/>
      <c r="E136" s="69">
        <v>26</v>
      </c>
      <c r="F136" s="119">
        <f t="shared" si="4"/>
        <v>7.3863636363636362E-3</v>
      </c>
      <c r="I136" s="126" t="s">
        <v>174</v>
      </c>
      <c r="J136" s="126"/>
      <c r="K136" s="126"/>
      <c r="L136" s="92">
        <v>4</v>
      </c>
      <c r="M136" s="51">
        <f t="shared" si="5"/>
        <v>1.1363636363636363E-3</v>
      </c>
      <c r="T136" s="127"/>
      <c r="U136" s="128"/>
    </row>
    <row r="137" spans="2:21" ht="19.5" customHeight="1" x14ac:dyDescent="0.25">
      <c r="B137" s="20" t="s">
        <v>175</v>
      </c>
      <c r="C137" s="107"/>
      <c r="D137" s="20"/>
      <c r="E137" s="92">
        <v>1</v>
      </c>
      <c r="F137" s="119">
        <f t="shared" si="4"/>
        <v>2.8409090909090908E-4</v>
      </c>
      <c r="I137" s="20" t="s">
        <v>176</v>
      </c>
      <c r="L137" s="92">
        <v>13</v>
      </c>
      <c r="M137" s="119">
        <f t="shared" si="5"/>
        <v>3.6931818181818181E-3</v>
      </c>
      <c r="O137" s="129" t="s">
        <v>177</v>
      </c>
      <c r="P137" s="129"/>
      <c r="Q137" s="129"/>
      <c r="R137" s="12" t="s">
        <v>4</v>
      </c>
      <c r="S137" s="13" t="s">
        <v>5</v>
      </c>
      <c r="T137" s="127"/>
      <c r="U137" s="128"/>
    </row>
    <row r="138" spans="2:21" ht="19.5" customHeight="1" thickBot="1" x14ac:dyDescent="0.3">
      <c r="B138" s="20" t="s">
        <v>178</v>
      </c>
      <c r="C138" s="107"/>
      <c r="D138" s="20"/>
      <c r="E138" s="92">
        <v>0</v>
      </c>
      <c r="F138" s="119">
        <f t="shared" si="4"/>
        <v>0</v>
      </c>
      <c r="I138" s="20" t="s">
        <v>179</v>
      </c>
      <c r="L138" s="92">
        <v>2637</v>
      </c>
      <c r="M138" s="119">
        <f t="shared" si="5"/>
        <v>0.74914772727272727</v>
      </c>
      <c r="O138" s="20" t="s">
        <v>166</v>
      </c>
      <c r="R138" s="92">
        <v>252</v>
      </c>
      <c r="S138" s="119">
        <f t="shared" ref="S138:S152" si="6">+R138/$R$153</f>
        <v>7.1590909090909094E-2</v>
      </c>
      <c r="T138" s="127"/>
      <c r="U138" s="128"/>
    </row>
    <row r="139" spans="2:21" ht="19.5" customHeight="1" x14ac:dyDescent="0.25">
      <c r="B139" s="74" t="s">
        <v>69</v>
      </c>
      <c r="C139" s="23"/>
      <c r="D139" s="74"/>
      <c r="E139" s="24">
        <f>SUM(E128:E138)</f>
        <v>3520</v>
      </c>
      <c r="F139" s="130">
        <f>SUM(F128:F138)</f>
        <v>1.0000000000000002</v>
      </c>
      <c r="I139" s="20" t="s">
        <v>151</v>
      </c>
      <c r="L139" s="92">
        <v>0</v>
      </c>
      <c r="M139" s="131">
        <f t="shared" si="5"/>
        <v>0</v>
      </c>
      <c r="O139" s="20" t="s">
        <v>168</v>
      </c>
      <c r="R139" s="92">
        <v>18</v>
      </c>
      <c r="S139" s="119">
        <f t="shared" si="6"/>
        <v>5.1136363636363636E-3</v>
      </c>
      <c r="T139" s="127"/>
      <c r="U139" s="128"/>
    </row>
    <row r="140" spans="2:21" ht="19.5" customHeight="1" thickBot="1" x14ac:dyDescent="0.3">
      <c r="I140" s="20" t="s">
        <v>180</v>
      </c>
      <c r="L140" s="92">
        <v>153</v>
      </c>
      <c r="M140" s="119">
        <f t="shared" si="5"/>
        <v>4.346590909090909E-2</v>
      </c>
      <c r="O140" s="20" t="s">
        <v>181</v>
      </c>
      <c r="R140" s="92">
        <v>18</v>
      </c>
      <c r="S140" s="119">
        <f t="shared" si="6"/>
        <v>5.1136363636363636E-3</v>
      </c>
      <c r="T140" s="127"/>
      <c r="U140" s="128"/>
    </row>
    <row r="141" spans="2:21" ht="19.5" customHeight="1" x14ac:dyDescent="0.25">
      <c r="I141" s="74" t="s">
        <v>69</v>
      </c>
      <c r="J141" s="74"/>
      <c r="K141" s="74"/>
      <c r="L141" s="24">
        <f>SUM(L132:L140)</f>
        <v>3520</v>
      </c>
      <c r="M141" s="130">
        <f>SUM(M132:M140)</f>
        <v>1</v>
      </c>
      <c r="O141" s="20" t="s">
        <v>182</v>
      </c>
      <c r="R141" s="92">
        <v>0</v>
      </c>
      <c r="S141" s="119">
        <f t="shared" si="6"/>
        <v>0</v>
      </c>
      <c r="T141" s="127"/>
      <c r="U141" s="128"/>
    </row>
    <row r="142" spans="2:21" ht="19.5" customHeight="1" x14ac:dyDescent="0.25">
      <c r="O142" s="20" t="s">
        <v>183</v>
      </c>
      <c r="R142" s="92">
        <v>0</v>
      </c>
      <c r="S142" s="119">
        <f t="shared" si="6"/>
        <v>0</v>
      </c>
      <c r="T142" s="127"/>
      <c r="U142" s="128"/>
    </row>
    <row r="143" spans="2:21" ht="19.5" customHeight="1" x14ac:dyDescent="0.25">
      <c r="O143" s="20" t="s">
        <v>184</v>
      </c>
      <c r="R143" s="92">
        <v>0</v>
      </c>
      <c r="S143" s="119">
        <f t="shared" si="6"/>
        <v>0</v>
      </c>
      <c r="T143" s="127"/>
      <c r="U143" s="128"/>
    </row>
    <row r="144" spans="2:21" ht="19.5" customHeight="1" x14ac:dyDescent="0.25">
      <c r="O144" s="20" t="s">
        <v>185</v>
      </c>
      <c r="R144" s="92">
        <v>0</v>
      </c>
      <c r="S144" s="119">
        <f t="shared" si="6"/>
        <v>0</v>
      </c>
      <c r="T144" s="127"/>
      <c r="U144" s="128"/>
    </row>
    <row r="145" spans="2:21" ht="19.149999999999999" customHeight="1" x14ac:dyDescent="0.25">
      <c r="B145" s="44" t="s">
        <v>186</v>
      </c>
      <c r="C145" s="44"/>
      <c r="D145" s="12" t="s">
        <v>4</v>
      </c>
      <c r="E145" s="13" t="s">
        <v>5</v>
      </c>
      <c r="O145" s="20" t="s">
        <v>187</v>
      </c>
      <c r="R145" s="92">
        <v>0</v>
      </c>
      <c r="S145" s="119">
        <f t="shared" si="6"/>
        <v>0</v>
      </c>
      <c r="T145" s="127"/>
      <c r="U145" s="128"/>
    </row>
    <row r="146" spans="2:21" ht="19.149999999999999" customHeight="1" x14ac:dyDescent="0.25">
      <c r="B146" s="20" t="s">
        <v>188</v>
      </c>
      <c r="C146" s="20"/>
      <c r="D146" s="92">
        <v>168</v>
      </c>
      <c r="E146" s="51">
        <f>D146/$D$151</f>
        <v>0.51063829787234039</v>
      </c>
      <c r="O146" s="20" t="s">
        <v>189</v>
      </c>
      <c r="R146" s="92">
        <v>0</v>
      </c>
      <c r="S146" s="119">
        <f t="shared" si="6"/>
        <v>0</v>
      </c>
      <c r="T146" s="127"/>
      <c r="U146" s="128"/>
    </row>
    <row r="147" spans="2:21" ht="19.5" customHeight="1" x14ac:dyDescent="0.25">
      <c r="B147" s="20" t="s">
        <v>190</v>
      </c>
      <c r="C147" s="20"/>
      <c r="D147" s="92">
        <v>78</v>
      </c>
      <c r="E147" s="51">
        <f>D147/$D$151</f>
        <v>0.23708206686930092</v>
      </c>
      <c r="O147" s="20" t="s">
        <v>191</v>
      </c>
      <c r="R147" s="92">
        <v>3231</v>
      </c>
      <c r="S147" s="119">
        <f t="shared" si="6"/>
        <v>0.91789772727272723</v>
      </c>
      <c r="T147" s="127"/>
      <c r="U147" s="128"/>
    </row>
    <row r="148" spans="2:21" ht="19.5" customHeight="1" x14ac:dyDescent="0.25">
      <c r="B148" s="20" t="s">
        <v>192</v>
      </c>
      <c r="C148" s="20"/>
      <c r="D148" s="92">
        <v>72</v>
      </c>
      <c r="E148" s="51">
        <f>D148/$D$151</f>
        <v>0.21884498480243161</v>
      </c>
      <c r="O148" s="20" t="s">
        <v>193</v>
      </c>
      <c r="P148" s="132"/>
      <c r="Q148" s="132"/>
      <c r="R148" s="92">
        <v>0</v>
      </c>
      <c r="S148" s="51">
        <f t="shared" si="6"/>
        <v>0</v>
      </c>
      <c r="T148" s="127"/>
      <c r="U148" s="128"/>
    </row>
    <row r="149" spans="2:21" ht="19.5" customHeight="1" x14ac:dyDescent="0.25">
      <c r="B149" s="20" t="s">
        <v>194</v>
      </c>
      <c r="C149" s="20"/>
      <c r="D149" s="92">
        <v>5</v>
      </c>
      <c r="E149" s="51">
        <f>D149/$D$151</f>
        <v>1.5197568389057751E-2</v>
      </c>
      <c r="O149" s="20" t="s">
        <v>195</v>
      </c>
      <c r="R149" s="92">
        <v>0</v>
      </c>
      <c r="S149" s="119">
        <f t="shared" si="6"/>
        <v>0</v>
      </c>
      <c r="T149" s="127"/>
      <c r="U149" s="128"/>
    </row>
    <row r="150" spans="2:21" ht="19.5" customHeight="1" thickBot="1" x14ac:dyDescent="0.3">
      <c r="B150" s="20" t="s">
        <v>151</v>
      </c>
      <c r="C150" s="20"/>
      <c r="D150" s="92">
        <v>6</v>
      </c>
      <c r="E150" s="51">
        <f>D150/$D$151</f>
        <v>1.82370820668693E-2</v>
      </c>
      <c r="O150" s="20" t="s">
        <v>196</v>
      </c>
      <c r="R150" s="92">
        <v>0</v>
      </c>
      <c r="S150" s="119">
        <f t="shared" si="6"/>
        <v>0</v>
      </c>
      <c r="T150" s="127"/>
      <c r="U150" s="128"/>
    </row>
    <row r="151" spans="2:21" ht="19.5" customHeight="1" x14ac:dyDescent="0.25">
      <c r="B151" s="74" t="s">
        <v>69</v>
      </c>
      <c r="C151" s="74"/>
      <c r="D151" s="24">
        <f>SUM(D146:D150)</f>
        <v>329</v>
      </c>
      <c r="E151" s="25">
        <f>SUM(E146:E150)</f>
        <v>0.99999999999999989</v>
      </c>
      <c r="O151" s="20" t="s">
        <v>197</v>
      </c>
      <c r="R151" s="92">
        <v>0</v>
      </c>
      <c r="S151" s="119">
        <f t="shared" si="6"/>
        <v>0</v>
      </c>
      <c r="T151" s="127"/>
      <c r="U151" s="128"/>
    </row>
    <row r="152" spans="2:21" ht="19.5" customHeight="1" thickBot="1" x14ac:dyDescent="0.3">
      <c r="B152" s="133" t="s">
        <v>198</v>
      </c>
      <c r="C152" s="133"/>
      <c r="D152" s="133"/>
      <c r="E152" s="133"/>
      <c r="O152" s="20" t="s">
        <v>199</v>
      </c>
      <c r="R152" s="92">
        <v>1</v>
      </c>
      <c r="S152" s="119">
        <f t="shared" si="6"/>
        <v>2.8409090909090908E-4</v>
      </c>
      <c r="T152" s="127"/>
      <c r="U152" s="128"/>
    </row>
    <row r="153" spans="2:21" ht="19.5" customHeight="1" x14ac:dyDescent="0.25">
      <c r="B153" s="133"/>
      <c r="C153" s="133"/>
      <c r="D153" s="133"/>
      <c r="E153" s="133"/>
      <c r="O153" s="74" t="s">
        <v>69</v>
      </c>
      <c r="P153" s="74"/>
      <c r="Q153" s="74"/>
      <c r="R153" s="24">
        <f>SUM(R138:R152)</f>
        <v>3520</v>
      </c>
      <c r="S153" s="130">
        <f>SUM(S138:S152)</f>
        <v>0.99999999999999989</v>
      </c>
      <c r="T153" s="127"/>
      <c r="U153" s="128"/>
    </row>
    <row r="154" spans="2:21" ht="19.5" customHeight="1" x14ac:dyDescent="0.25">
      <c r="B154" s="134" t="s">
        <v>200</v>
      </c>
      <c r="Q154" s="135"/>
      <c r="T154" s="127"/>
      <c r="U154" s="128"/>
    </row>
    <row r="155" spans="2:21" ht="19.5" customHeight="1" x14ac:dyDescent="0.25">
      <c r="Q155" s="135"/>
      <c r="T155" s="127"/>
      <c r="U155" s="128"/>
    </row>
    <row r="156" spans="2:21" ht="19.5" customHeight="1" x14ac:dyDescent="0.25">
      <c r="Q156" s="135"/>
      <c r="T156" s="127"/>
      <c r="U156" s="128"/>
    </row>
    <row r="157" spans="2:21" ht="19.5" customHeight="1" x14ac:dyDescent="0.25">
      <c r="Q157" s="135"/>
      <c r="T157" s="127"/>
      <c r="U157" s="128"/>
    </row>
    <row r="158" spans="2:21" ht="19.5" customHeight="1" x14ac:dyDescent="0.25"/>
    <row r="159" spans="2:21" ht="11.25" customHeight="1" x14ac:dyDescent="0.25">
      <c r="I159" s="136"/>
      <c r="J159" s="113"/>
      <c r="K159" s="137"/>
    </row>
    <row r="160" spans="2:21" ht="4.5" customHeight="1" x14ac:dyDescent="0.25"/>
    <row r="161" spans="2:21" ht="18.75" thickBot="1" x14ac:dyDescent="0.3">
      <c r="B161" s="138" t="s">
        <v>201</v>
      </c>
      <c r="C161" s="138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39"/>
      <c r="O161" s="139"/>
      <c r="P161" s="139"/>
      <c r="Q161" s="139"/>
      <c r="R161" s="139"/>
      <c r="S161" s="139"/>
      <c r="T161" s="139"/>
      <c r="U161" s="53"/>
    </row>
    <row r="163" spans="2:21" ht="42" customHeight="1" x14ac:dyDescent="0.25">
      <c r="B163" s="56"/>
      <c r="G163" s="140"/>
      <c r="H163" s="56"/>
    </row>
    <row r="164" spans="2:21" ht="31.5" customHeight="1" x14ac:dyDescent="0.25">
      <c r="B164" s="129" t="s">
        <v>202</v>
      </c>
      <c r="C164" s="129"/>
      <c r="D164" s="45" t="s">
        <v>4</v>
      </c>
      <c r="E164" s="46" t="s">
        <v>5</v>
      </c>
      <c r="G164" s="140"/>
      <c r="H164" s="129" t="s">
        <v>203</v>
      </c>
      <c r="I164" s="129"/>
      <c r="J164" s="10" t="s">
        <v>204</v>
      </c>
      <c r="K164" s="10" t="s">
        <v>205</v>
      </c>
      <c r="L164" s="10" t="s">
        <v>206</v>
      </c>
      <c r="M164" s="10" t="s">
        <v>207</v>
      </c>
      <c r="N164" s="10" t="s">
        <v>151</v>
      </c>
    </row>
    <row r="165" spans="2:21" ht="17.25" customHeight="1" x14ac:dyDescent="0.25">
      <c r="B165" s="18" t="s">
        <v>137</v>
      </c>
      <c r="C165" s="18"/>
      <c r="D165" s="141">
        <v>2440</v>
      </c>
      <c r="E165" s="51">
        <f>D165/$D$167</f>
        <v>0.69318181818181823</v>
      </c>
      <c r="G165" s="140"/>
      <c r="H165" s="129"/>
      <c r="I165" s="129"/>
      <c r="J165" s="12" t="s">
        <v>4</v>
      </c>
      <c r="K165" s="12" t="s">
        <v>4</v>
      </c>
      <c r="L165" s="12" t="s">
        <v>4</v>
      </c>
      <c r="M165" s="12" t="s">
        <v>4</v>
      </c>
      <c r="N165" s="12" t="s">
        <v>4</v>
      </c>
    </row>
    <row r="166" spans="2:21" ht="17.25" customHeight="1" thickBot="1" x14ac:dyDescent="0.3">
      <c r="B166" s="142" t="s">
        <v>139</v>
      </c>
      <c r="C166" s="142"/>
      <c r="D166" s="141">
        <v>1080</v>
      </c>
      <c r="E166" s="51">
        <f>D166/$D$167</f>
        <v>0.30681818181818182</v>
      </c>
      <c r="G166" s="140"/>
      <c r="H166" s="18" t="s">
        <v>208</v>
      </c>
      <c r="I166" s="18"/>
      <c r="J166" s="143">
        <v>78</v>
      </c>
      <c r="K166" s="143">
        <v>9</v>
      </c>
      <c r="L166" s="143">
        <v>0</v>
      </c>
      <c r="M166" s="143">
        <v>0</v>
      </c>
      <c r="N166" s="143">
        <v>0</v>
      </c>
    </row>
    <row r="167" spans="2:21" ht="17.25" customHeight="1" x14ac:dyDescent="0.25">
      <c r="B167" s="144" t="s">
        <v>69</v>
      </c>
      <c r="C167" s="144"/>
      <c r="D167" s="24">
        <f>SUM(D165:D166)</f>
        <v>3520</v>
      </c>
      <c r="E167" s="25">
        <v>1</v>
      </c>
      <c r="G167" s="140"/>
      <c r="H167" s="18" t="s">
        <v>190</v>
      </c>
      <c r="I167" s="18"/>
      <c r="J167" s="143">
        <v>1555</v>
      </c>
      <c r="K167" s="143">
        <v>665</v>
      </c>
      <c r="L167" s="143">
        <v>22</v>
      </c>
      <c r="M167" s="143">
        <v>69</v>
      </c>
      <c r="N167" s="143">
        <v>2</v>
      </c>
    </row>
    <row r="168" spans="2:21" ht="16.5" thickBot="1" x14ac:dyDescent="0.3">
      <c r="G168" s="140"/>
      <c r="H168" s="18" t="s">
        <v>209</v>
      </c>
      <c r="I168" s="18"/>
      <c r="J168" s="143">
        <v>4</v>
      </c>
      <c r="K168" s="143">
        <v>20</v>
      </c>
      <c r="L168" s="143">
        <v>0</v>
      </c>
      <c r="M168" s="143">
        <v>11</v>
      </c>
      <c r="N168" s="143">
        <v>5</v>
      </c>
    </row>
    <row r="169" spans="2:21" ht="17.25" customHeight="1" x14ac:dyDescent="0.25">
      <c r="G169" s="140"/>
      <c r="H169" s="145" t="s">
        <v>69</v>
      </c>
      <c r="I169" s="145"/>
      <c r="J169" s="24">
        <f>SUM(J166:J168)</f>
        <v>1637</v>
      </c>
      <c r="K169" s="24">
        <f>SUM(K166:K168)</f>
        <v>694</v>
      </c>
      <c r="L169" s="24">
        <f>SUM(L166:L168)</f>
        <v>22</v>
      </c>
      <c r="M169" s="24">
        <f>SUM(M166:M168)</f>
        <v>80</v>
      </c>
      <c r="N169" s="24">
        <f>SUM(N166:N168)</f>
        <v>7</v>
      </c>
      <c r="O169" s="91"/>
    </row>
    <row r="170" spans="2:21" ht="15.75" x14ac:dyDescent="0.25">
      <c r="D170" s="92"/>
      <c r="E170" s="91"/>
      <c r="F170" s="140"/>
      <c r="G170" s="140"/>
      <c r="H170" s="146"/>
      <c r="O170" s="91"/>
    </row>
    <row r="171" spans="2:21" ht="15" customHeight="1" x14ac:dyDescent="0.25">
      <c r="B171" s="55"/>
      <c r="C171" s="55"/>
      <c r="D171" s="55"/>
      <c r="E171" s="55"/>
      <c r="F171" s="140"/>
      <c r="G171" s="147"/>
      <c r="I171" s="91"/>
      <c r="J171" s="91"/>
    </row>
    <row r="172" spans="2:21" x14ac:dyDescent="0.25">
      <c r="B172" s="55"/>
      <c r="C172" s="55"/>
      <c r="D172" s="55"/>
      <c r="E172" s="55"/>
      <c r="F172" s="140"/>
      <c r="G172" s="147"/>
      <c r="I172" s="91"/>
    </row>
    <row r="173" spans="2:21" ht="15" customHeight="1" x14ac:dyDescent="0.25">
      <c r="F173" s="140"/>
      <c r="G173" s="140"/>
      <c r="I173" s="91"/>
    </row>
    <row r="174" spans="2:21" ht="19.5" customHeight="1" x14ac:dyDescent="0.25">
      <c r="B174" s="140"/>
      <c r="C174" s="140"/>
      <c r="D174" s="147"/>
      <c r="E174" s="140"/>
      <c r="F174" s="140"/>
      <c r="G174" s="140"/>
      <c r="I174" s="91"/>
    </row>
    <row r="175" spans="2:21" ht="15.75" customHeight="1" x14ac:dyDescent="0.25">
      <c r="B175" s="140"/>
      <c r="C175" s="140"/>
      <c r="D175" s="140"/>
      <c r="E175" s="140"/>
      <c r="F175" s="140"/>
      <c r="G175" s="140"/>
      <c r="I175" s="91"/>
    </row>
    <row r="176" spans="2:21" ht="18.75" customHeight="1" x14ac:dyDescent="0.25">
      <c r="B176" s="140"/>
      <c r="C176" s="140"/>
      <c r="D176" s="140"/>
      <c r="E176" s="140"/>
      <c r="F176" s="140"/>
      <c r="G176" s="140"/>
    </row>
    <row r="177" spans="2:21" ht="18.75" customHeight="1" x14ac:dyDescent="0.25">
      <c r="B177" s="140"/>
      <c r="C177" s="140"/>
      <c r="D177" s="140"/>
      <c r="E177" s="140"/>
      <c r="F177" s="140"/>
      <c r="G177" s="140"/>
    </row>
    <row r="178" spans="2:21" ht="18.75" customHeight="1" x14ac:dyDescent="0.25">
      <c r="B178" s="140"/>
      <c r="C178" s="140"/>
      <c r="D178" s="140"/>
      <c r="E178" s="140"/>
      <c r="F178" s="140"/>
      <c r="G178" s="140"/>
    </row>
    <row r="179" spans="2:21" x14ac:dyDescent="0.25">
      <c r="B179" s="140"/>
      <c r="C179" s="140"/>
      <c r="D179" s="140"/>
      <c r="E179" s="140"/>
      <c r="F179" s="140"/>
      <c r="G179" s="140"/>
    </row>
    <row r="180" spans="2:21" x14ac:dyDescent="0.25">
      <c r="F180" s="140"/>
      <c r="G180" s="140"/>
    </row>
    <row r="181" spans="2:21" x14ac:dyDescent="0.25">
      <c r="F181" s="140"/>
      <c r="G181" s="140"/>
    </row>
    <row r="182" spans="2:21" x14ac:dyDescent="0.25">
      <c r="F182" s="140"/>
      <c r="G182" s="140"/>
    </row>
    <row r="183" spans="2:21" ht="18" hidden="1" customHeight="1" thickBot="1" x14ac:dyDescent="0.3">
      <c r="B183" s="138" t="s">
        <v>210</v>
      </c>
      <c r="C183" s="138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39"/>
      <c r="O183" s="139"/>
      <c r="P183" s="139"/>
      <c r="Q183" s="139"/>
      <c r="R183" s="139"/>
      <c r="S183" s="139"/>
      <c r="T183" s="139"/>
      <c r="U183" s="53"/>
    </row>
    <row r="184" spans="2:21" ht="19.5" hidden="1" customHeight="1" x14ac:dyDescent="0.25"/>
    <row r="185" spans="2:21" ht="28.5" hidden="1" customHeight="1" x14ac:dyDescent="0.25">
      <c r="B185" s="55"/>
      <c r="C185" s="55"/>
      <c r="D185" s="55"/>
      <c r="G185" s="55"/>
      <c r="H185" s="55"/>
      <c r="I185" s="55"/>
      <c r="J185" s="55"/>
      <c r="K185" s="55"/>
      <c r="L185" s="55"/>
    </row>
    <row r="186" spans="2:21" ht="15.75" hidden="1" customHeight="1" x14ac:dyDescent="0.25">
      <c r="B186" s="55"/>
      <c r="C186" s="55"/>
      <c r="D186" s="55"/>
      <c r="G186" s="55"/>
      <c r="H186" s="55"/>
      <c r="I186" s="55"/>
      <c r="J186" s="55"/>
      <c r="K186" s="55"/>
      <c r="L186" s="55"/>
    </row>
    <row r="187" spans="2:21" ht="18" hidden="1" customHeight="1" x14ac:dyDescent="0.25">
      <c r="B187" s="44" t="s">
        <v>211</v>
      </c>
      <c r="C187" s="44"/>
      <c r="D187" s="45" t="s">
        <v>4</v>
      </c>
      <c r="E187" s="46" t="s">
        <v>5</v>
      </c>
      <c r="G187" s="44" t="s">
        <v>212</v>
      </c>
      <c r="H187" s="148"/>
      <c r="I187" s="148"/>
      <c r="J187" s="148"/>
      <c r="K187" s="12" t="s">
        <v>4</v>
      </c>
      <c r="L187" s="105" t="s">
        <v>5</v>
      </c>
    </row>
    <row r="188" spans="2:21" ht="20.25" hidden="1" customHeight="1" x14ac:dyDescent="0.25">
      <c r="B188" s="20" t="s">
        <v>137</v>
      </c>
      <c r="D188" s="92">
        <v>903</v>
      </c>
      <c r="E188" s="51">
        <f>D188/$D$191</f>
        <v>0.5882736156351791</v>
      </c>
      <c r="G188" s="20" t="s">
        <v>213</v>
      </c>
      <c r="K188" s="117">
        <v>166</v>
      </c>
      <c r="L188" s="51">
        <f t="shared" ref="L188:L198" si="7">+K188/$K$199</f>
        <v>0.26265822784810128</v>
      </c>
    </row>
    <row r="189" spans="2:21" ht="20.25" hidden="1" customHeight="1" x14ac:dyDescent="0.25">
      <c r="B189" s="20" t="s">
        <v>139</v>
      </c>
      <c r="D189" s="92">
        <v>632</v>
      </c>
      <c r="E189" s="51">
        <f>D189/$D$191</f>
        <v>0.41172638436482084</v>
      </c>
      <c r="G189" s="20" t="s">
        <v>214</v>
      </c>
      <c r="H189" s="135"/>
      <c r="K189" s="117">
        <v>252</v>
      </c>
      <c r="L189" s="51">
        <f t="shared" si="7"/>
        <v>0.39873417721518989</v>
      </c>
    </row>
    <row r="190" spans="2:21" ht="20.25" hidden="1" customHeight="1" thickBot="1" x14ac:dyDescent="0.3">
      <c r="B190" s="149" t="s">
        <v>215</v>
      </c>
      <c r="C190" s="149"/>
      <c r="D190" s="150">
        <v>0</v>
      </c>
      <c r="E190" s="151">
        <f>D190/$D$191</f>
        <v>0</v>
      </c>
      <c r="G190" s="20" t="s">
        <v>216</v>
      </c>
      <c r="H190" s="135"/>
      <c r="K190" s="117">
        <v>27</v>
      </c>
      <c r="L190" s="51">
        <f t="shared" si="7"/>
        <v>4.2721518987341771E-2</v>
      </c>
    </row>
    <row r="191" spans="2:21" ht="20.25" hidden="1" customHeight="1" x14ac:dyDescent="0.25">
      <c r="B191" s="152" t="s">
        <v>69</v>
      </c>
      <c r="C191" s="152"/>
      <c r="D191" s="153">
        <f>SUM(D188:D190)</f>
        <v>1535</v>
      </c>
      <c r="E191" s="154">
        <v>1</v>
      </c>
      <c r="G191" s="20" t="s">
        <v>217</v>
      </c>
      <c r="H191" s="135"/>
      <c r="K191" s="117">
        <v>25</v>
      </c>
      <c r="L191" s="51">
        <f t="shared" si="7"/>
        <v>3.9556962025316458E-2</v>
      </c>
    </row>
    <row r="192" spans="2:21" ht="20.25" hidden="1" customHeight="1" x14ac:dyDescent="0.25">
      <c r="G192" s="20" t="s">
        <v>218</v>
      </c>
      <c r="H192" s="135"/>
      <c r="K192" s="117">
        <v>14</v>
      </c>
      <c r="L192" s="51">
        <f t="shared" si="7"/>
        <v>2.2151898734177215E-2</v>
      </c>
    </row>
    <row r="193" spans="2:21" ht="20.25" hidden="1" customHeight="1" x14ac:dyDescent="0.25">
      <c r="G193" s="20" t="s">
        <v>219</v>
      </c>
      <c r="H193" s="135"/>
      <c r="K193" s="117">
        <v>12</v>
      </c>
      <c r="L193" s="51">
        <f t="shared" si="7"/>
        <v>1.8987341772151899E-2</v>
      </c>
    </row>
    <row r="194" spans="2:21" ht="20.25" hidden="1" customHeight="1" x14ac:dyDescent="0.25">
      <c r="B194" s="57"/>
      <c r="G194" s="20" t="s">
        <v>220</v>
      </c>
      <c r="H194" s="135"/>
      <c r="K194" s="117">
        <v>12</v>
      </c>
      <c r="L194" s="51">
        <f t="shared" si="7"/>
        <v>1.8987341772151899E-2</v>
      </c>
    </row>
    <row r="195" spans="2:21" ht="20.25" hidden="1" customHeight="1" x14ac:dyDescent="0.25">
      <c r="B195" s="155"/>
      <c r="C195" s="155"/>
      <c r="D195" s="155"/>
      <c r="E195" s="125"/>
      <c r="G195" s="20" t="s">
        <v>221</v>
      </c>
      <c r="H195" s="135"/>
      <c r="K195" s="117">
        <v>104</v>
      </c>
      <c r="L195" s="51">
        <f t="shared" si="7"/>
        <v>0.16455696202531644</v>
      </c>
    </row>
    <row r="196" spans="2:21" ht="20.25" hidden="1" customHeight="1" x14ac:dyDescent="0.25">
      <c r="B196" s="156"/>
      <c r="C196" s="156"/>
      <c r="D196" s="156"/>
      <c r="E196" s="157"/>
      <c r="G196" s="20" t="s">
        <v>222</v>
      </c>
      <c r="H196" s="135"/>
      <c r="K196" s="117">
        <v>2</v>
      </c>
      <c r="L196" s="51">
        <f t="shared" si="7"/>
        <v>3.1645569620253164E-3</v>
      </c>
    </row>
    <row r="197" spans="2:21" ht="20.25" hidden="1" customHeight="1" x14ac:dyDescent="0.25">
      <c r="B197" s="156"/>
      <c r="C197" s="156"/>
      <c r="D197" s="156"/>
      <c r="E197" s="157"/>
      <c r="G197" s="20" t="s">
        <v>151</v>
      </c>
      <c r="H197" s="135"/>
      <c r="K197" s="117">
        <v>18</v>
      </c>
      <c r="L197" s="51">
        <f t="shared" si="7"/>
        <v>2.8481012658227847E-2</v>
      </c>
    </row>
    <row r="198" spans="2:21" ht="20.25" hidden="1" customHeight="1" thickBot="1" x14ac:dyDescent="0.3">
      <c r="B198" s="156"/>
      <c r="C198" s="156"/>
      <c r="D198" s="156"/>
      <c r="E198" s="157"/>
      <c r="G198" s="149" t="s">
        <v>215</v>
      </c>
      <c r="H198" s="158"/>
      <c r="I198" s="158"/>
      <c r="J198" s="158"/>
      <c r="K198" s="150">
        <v>0</v>
      </c>
      <c r="L198" s="151">
        <f t="shared" si="7"/>
        <v>0</v>
      </c>
    </row>
    <row r="199" spans="2:21" ht="18" hidden="1" customHeight="1" x14ac:dyDescent="0.25">
      <c r="B199" s="156"/>
      <c r="C199" s="156"/>
      <c r="D199" s="156"/>
      <c r="E199" s="157"/>
      <c r="G199" s="152" t="s">
        <v>69</v>
      </c>
      <c r="H199" s="159"/>
      <c r="I199" s="159"/>
      <c r="J199" s="159"/>
      <c r="K199" s="153">
        <f>SUM(K188:K198)</f>
        <v>632</v>
      </c>
      <c r="L199" s="154">
        <v>1</v>
      </c>
    </row>
    <row r="200" spans="2:21" ht="16.5" hidden="1" customHeight="1" x14ac:dyDescent="0.25">
      <c r="B200" s="156"/>
      <c r="C200" s="156"/>
      <c r="D200" s="156"/>
      <c r="E200" s="157"/>
      <c r="F200" s="128"/>
    </row>
    <row r="201" spans="2:21" ht="18" hidden="1" customHeight="1" thickBot="1" x14ac:dyDescent="0.3">
      <c r="B201" s="138" t="s">
        <v>223</v>
      </c>
      <c r="C201" s="138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39"/>
      <c r="O201" s="139"/>
      <c r="P201" s="139"/>
      <c r="Q201" s="139"/>
      <c r="R201" s="139"/>
      <c r="S201" s="139"/>
      <c r="T201" s="139"/>
      <c r="U201" s="53"/>
    </row>
    <row r="202" spans="2:21" ht="17.45" hidden="1" customHeight="1" x14ac:dyDescent="0.25">
      <c r="B202" s="160"/>
      <c r="C202" s="160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</row>
    <row r="203" spans="2:21" ht="14.45" hidden="1" customHeight="1" x14ac:dyDescent="0.25">
      <c r="B203" s="55"/>
      <c r="C203" s="55"/>
      <c r="D203" s="55"/>
      <c r="E203" s="55"/>
      <c r="F203" s="55"/>
    </row>
    <row r="204" spans="2:21" ht="25.5" hidden="1" customHeight="1" x14ac:dyDescent="0.25">
      <c r="B204" s="55"/>
      <c r="C204" s="55"/>
      <c r="D204" s="55"/>
      <c r="E204" s="55"/>
      <c r="F204" s="55"/>
    </row>
    <row r="205" spans="2:21" ht="18" hidden="1" customHeight="1" x14ac:dyDescent="0.25">
      <c r="B205" s="55"/>
      <c r="C205" s="55"/>
      <c r="D205" s="55"/>
      <c r="E205" s="55"/>
      <c r="F205" s="55"/>
      <c r="I205" s="56"/>
      <c r="N205" s="56"/>
    </row>
    <row r="206" spans="2:21" ht="21" hidden="1" customHeight="1" x14ac:dyDescent="0.25">
      <c r="B206" s="103" t="s">
        <v>224</v>
      </c>
      <c r="C206" s="103"/>
      <c r="D206" s="103"/>
      <c r="E206" s="12" t="s">
        <v>4</v>
      </c>
      <c r="F206" s="13" t="s">
        <v>5</v>
      </c>
      <c r="I206" s="11" t="s">
        <v>225</v>
      </c>
      <c r="J206" s="11"/>
      <c r="K206" s="12" t="s">
        <v>4</v>
      </c>
      <c r="L206" s="13" t="s">
        <v>5</v>
      </c>
      <c r="N206" s="44" t="s">
        <v>226</v>
      </c>
      <c r="O206" s="161"/>
      <c r="P206" s="12" t="s">
        <v>4</v>
      </c>
      <c r="Q206" s="13" t="s">
        <v>5</v>
      </c>
    </row>
    <row r="207" spans="2:21" ht="21" hidden="1" customHeight="1" x14ac:dyDescent="0.25">
      <c r="B207" s="20" t="s">
        <v>137</v>
      </c>
      <c r="C207" s="32"/>
      <c r="D207" s="32"/>
      <c r="E207" s="92">
        <v>419</v>
      </c>
      <c r="F207" s="51">
        <f>+E207/$E$210</f>
        <v>0.27296416938110751</v>
      </c>
      <c r="I207" s="21" t="s">
        <v>227</v>
      </c>
      <c r="J207" s="20"/>
      <c r="K207" s="69">
        <v>418</v>
      </c>
      <c r="L207" s="51">
        <f>K207/$K$211</f>
        <v>0.27231270358306187</v>
      </c>
      <c r="N207" s="20" t="s">
        <v>137</v>
      </c>
      <c r="P207" s="92">
        <v>432</v>
      </c>
      <c r="Q207" s="51">
        <f>+P207/$P$210</f>
        <v>0.28143322475570032</v>
      </c>
    </row>
    <row r="208" spans="2:21" ht="21" hidden="1" customHeight="1" x14ac:dyDescent="0.25">
      <c r="B208" s="20" t="s">
        <v>139</v>
      </c>
      <c r="C208" s="32"/>
      <c r="D208" s="32"/>
      <c r="E208" s="92">
        <v>1116</v>
      </c>
      <c r="F208" s="51">
        <f>+E208/$E$210</f>
        <v>0.72703583061889254</v>
      </c>
      <c r="I208" s="21" t="s">
        <v>228</v>
      </c>
      <c r="J208" s="20"/>
      <c r="K208" s="69">
        <v>995</v>
      </c>
      <c r="L208" s="51">
        <f>K208/$K$211</f>
        <v>0.64820846905537455</v>
      </c>
      <c r="N208" s="20" t="s">
        <v>139</v>
      </c>
      <c r="P208" s="92">
        <v>1103</v>
      </c>
      <c r="Q208" s="51">
        <f>+P208/$P$210</f>
        <v>0.71856677524429968</v>
      </c>
    </row>
    <row r="209" spans="2:20" ht="21" hidden="1" customHeight="1" thickBot="1" x14ac:dyDescent="0.3">
      <c r="B209" s="149" t="s">
        <v>215</v>
      </c>
      <c r="C209" s="162"/>
      <c r="D209" s="162"/>
      <c r="E209" s="150">
        <v>0</v>
      </c>
      <c r="F209" s="151">
        <f>+E209/$E$210</f>
        <v>0</v>
      </c>
      <c r="I209" s="21" t="s">
        <v>229</v>
      </c>
      <c r="J209" s="32"/>
      <c r="K209" s="117">
        <v>122</v>
      </c>
      <c r="L209" s="51">
        <f>K209/$K$211</f>
        <v>7.9478827361563517E-2</v>
      </c>
      <c r="N209" s="149" t="s">
        <v>215</v>
      </c>
      <c r="O209" s="158"/>
      <c r="P209" s="150">
        <v>0</v>
      </c>
      <c r="Q209" s="151">
        <f>+P209/$P$210</f>
        <v>0</v>
      </c>
    </row>
    <row r="210" spans="2:20" ht="21" hidden="1" customHeight="1" thickBot="1" x14ac:dyDescent="0.3">
      <c r="B210" s="152" t="s">
        <v>69</v>
      </c>
      <c r="C210" s="163"/>
      <c r="D210" s="163"/>
      <c r="E210" s="153">
        <f>SUM(E207:E209)</f>
        <v>1535</v>
      </c>
      <c r="F210" s="154">
        <v>1</v>
      </c>
      <c r="I210" s="149" t="s">
        <v>215</v>
      </c>
      <c r="J210" s="149"/>
      <c r="K210" s="164"/>
      <c r="L210" s="151">
        <f>K210/$K$211</f>
        <v>0</v>
      </c>
      <c r="N210" s="152" t="s">
        <v>69</v>
      </c>
      <c r="O210" s="165"/>
      <c r="P210" s="153">
        <f>SUM(P207:P209)</f>
        <v>1535</v>
      </c>
      <c r="Q210" s="154">
        <v>1</v>
      </c>
    </row>
    <row r="211" spans="2:20" ht="21" hidden="1" customHeight="1" x14ac:dyDescent="0.25">
      <c r="I211" s="166" t="s">
        <v>69</v>
      </c>
      <c r="J211" s="166"/>
      <c r="K211" s="153">
        <f>SUM(K207:K210)</f>
        <v>1535</v>
      </c>
      <c r="L211" s="154">
        <v>1</v>
      </c>
      <c r="P211" s="52"/>
    </row>
    <row r="212" spans="2:20" ht="14.45" hidden="1" customHeight="1" x14ac:dyDescent="0.25">
      <c r="P212" s="52"/>
    </row>
    <row r="213" spans="2:20" ht="15" hidden="1" customHeight="1" x14ac:dyDescent="0.25">
      <c r="N213" s="167"/>
      <c r="O213" s="167"/>
      <c r="P213" s="167"/>
      <c r="Q213" s="167"/>
      <c r="R213" s="167"/>
      <c r="S213" s="167"/>
      <c r="T213" s="167"/>
    </row>
    <row r="214" spans="2:20" ht="14.45" hidden="1" customHeight="1" x14ac:dyDescent="0.25">
      <c r="B214" s="56"/>
      <c r="N214" s="167"/>
      <c r="O214" s="167"/>
      <c r="P214" s="167"/>
      <c r="Q214" s="167"/>
      <c r="R214" s="167"/>
      <c r="S214" s="167"/>
      <c r="T214" s="167"/>
    </row>
    <row r="215" spans="2:20" ht="18.75" hidden="1" customHeight="1" x14ac:dyDescent="0.25">
      <c r="B215" s="11" t="s">
        <v>230</v>
      </c>
      <c r="C215" s="11"/>
      <c r="D215" s="11"/>
      <c r="E215" s="12" t="s">
        <v>4</v>
      </c>
      <c r="F215" s="13" t="s">
        <v>5</v>
      </c>
      <c r="N215" s="11" t="s">
        <v>231</v>
      </c>
      <c r="O215" s="11"/>
      <c r="P215" s="11"/>
      <c r="Q215" s="11"/>
      <c r="R215" s="12" t="s">
        <v>4</v>
      </c>
      <c r="S215" s="12"/>
      <c r="T215" s="168" t="s">
        <v>5</v>
      </c>
    </row>
    <row r="216" spans="2:20" ht="18.75" hidden="1" customHeight="1" x14ac:dyDescent="0.25">
      <c r="B216" s="126" t="s">
        <v>232</v>
      </c>
      <c r="C216" s="126"/>
      <c r="D216" s="126"/>
      <c r="E216" s="169">
        <v>319</v>
      </c>
      <c r="F216" s="170">
        <f>+E216/$E$222</f>
        <v>0.20781758957654722</v>
      </c>
      <c r="N216" s="20" t="s">
        <v>233</v>
      </c>
      <c r="O216" s="32"/>
      <c r="P216" s="32"/>
      <c r="Q216" s="32"/>
      <c r="R216" s="69">
        <v>25</v>
      </c>
      <c r="S216" s="69"/>
      <c r="T216" s="51">
        <f t="shared" ref="T216:T221" si="8">+R216/$R$222</f>
        <v>2.2665457842248413E-2</v>
      </c>
    </row>
    <row r="217" spans="2:20" ht="18.75" hidden="1" customHeight="1" x14ac:dyDescent="0.25">
      <c r="B217" s="126"/>
      <c r="C217" s="126"/>
      <c r="D217" s="126"/>
      <c r="E217" s="169"/>
      <c r="F217" s="170"/>
      <c r="H217" s="57"/>
      <c r="N217" s="20" t="s">
        <v>234</v>
      </c>
      <c r="O217" s="20"/>
      <c r="P217" s="32"/>
      <c r="Q217" s="32"/>
      <c r="R217" s="69">
        <v>345</v>
      </c>
      <c r="S217" s="69"/>
      <c r="T217" s="51">
        <f t="shared" si="8"/>
        <v>0.31278331822302813</v>
      </c>
    </row>
    <row r="218" spans="2:20" ht="18.75" hidden="1" customHeight="1" x14ac:dyDescent="0.25">
      <c r="B218" s="126" t="s">
        <v>235</v>
      </c>
      <c r="C218" s="126"/>
      <c r="D218" s="126"/>
      <c r="E218" s="169">
        <v>916</v>
      </c>
      <c r="F218" s="170">
        <f>+E218/$E$222</f>
        <v>0.59674267100977196</v>
      </c>
      <c r="H218" s="171"/>
      <c r="I218" s="171"/>
      <c r="J218" s="171"/>
      <c r="K218" s="171"/>
      <c r="L218" s="125"/>
      <c r="M218" s="125"/>
      <c r="N218" s="20" t="s">
        <v>236</v>
      </c>
      <c r="O218" s="20"/>
      <c r="P218" s="32"/>
      <c r="Q218" s="32"/>
      <c r="R218" s="69">
        <v>444</v>
      </c>
      <c r="S218" s="69"/>
      <c r="T218" s="51">
        <f t="shared" si="8"/>
        <v>0.40253853127833183</v>
      </c>
    </row>
    <row r="219" spans="2:20" ht="18.75" hidden="1" customHeight="1" x14ac:dyDescent="0.25">
      <c r="B219" s="126"/>
      <c r="C219" s="126"/>
      <c r="D219" s="126"/>
      <c r="E219" s="169"/>
      <c r="F219" s="170"/>
      <c r="H219" s="156"/>
      <c r="I219" s="156"/>
      <c r="J219" s="156"/>
      <c r="K219" s="156"/>
      <c r="L219" s="157"/>
      <c r="M219" s="172"/>
      <c r="N219" s="20" t="s">
        <v>237</v>
      </c>
      <c r="O219" s="20"/>
      <c r="P219" s="32"/>
      <c r="Q219" s="32"/>
      <c r="R219" s="69">
        <v>17</v>
      </c>
      <c r="S219" s="69"/>
      <c r="T219" s="51">
        <f t="shared" si="8"/>
        <v>1.5412511332728921E-2</v>
      </c>
    </row>
    <row r="220" spans="2:20" ht="18.75" hidden="1" customHeight="1" x14ac:dyDescent="0.25">
      <c r="B220" s="5" t="s">
        <v>238</v>
      </c>
      <c r="C220" s="5"/>
      <c r="D220" s="5"/>
      <c r="E220" s="69">
        <v>300</v>
      </c>
      <c r="F220" s="51">
        <f>+E220/$E$222</f>
        <v>0.19543973941368079</v>
      </c>
      <c r="H220" s="156"/>
      <c r="I220" s="156"/>
      <c r="J220" s="156"/>
      <c r="K220" s="156"/>
      <c r="L220" s="157"/>
      <c r="M220" s="172"/>
      <c r="N220" s="20" t="s">
        <v>151</v>
      </c>
      <c r="O220" s="20"/>
      <c r="P220" s="32"/>
      <c r="Q220" s="32"/>
      <c r="R220" s="69">
        <v>272</v>
      </c>
      <c r="S220" s="69"/>
      <c r="T220" s="51">
        <f t="shared" si="8"/>
        <v>0.24660018132366274</v>
      </c>
    </row>
    <row r="221" spans="2:20" ht="18.75" hidden="1" customHeight="1" thickBot="1" x14ac:dyDescent="0.3">
      <c r="B221" s="173" t="s">
        <v>215</v>
      </c>
      <c r="C221" s="173"/>
      <c r="D221" s="173"/>
      <c r="E221" s="164">
        <v>0</v>
      </c>
      <c r="F221" s="151">
        <f>+E221/$E$222</f>
        <v>0</v>
      </c>
      <c r="H221" s="156"/>
      <c r="I221" s="156"/>
      <c r="J221" s="156"/>
      <c r="K221" s="156"/>
      <c r="L221" s="157"/>
      <c r="M221" s="172"/>
      <c r="N221" s="149" t="s">
        <v>215</v>
      </c>
      <c r="O221" s="162"/>
      <c r="P221" s="162"/>
      <c r="Q221" s="162"/>
      <c r="R221" s="164">
        <v>0</v>
      </c>
      <c r="S221" s="164"/>
      <c r="T221" s="151">
        <f t="shared" si="8"/>
        <v>0</v>
      </c>
    </row>
    <row r="222" spans="2:20" ht="18.75" hidden="1" customHeight="1" x14ac:dyDescent="0.25">
      <c r="B222" s="152" t="s">
        <v>69</v>
      </c>
      <c r="C222" s="152"/>
      <c r="D222" s="152"/>
      <c r="E222" s="153">
        <f>SUM(E216:E221)</f>
        <v>1535</v>
      </c>
      <c r="F222" s="154">
        <v>0.99999999999999989</v>
      </c>
      <c r="H222" s="156"/>
      <c r="I222" s="156"/>
      <c r="J222" s="156"/>
      <c r="K222" s="156"/>
      <c r="L222" s="157"/>
      <c r="M222" s="172"/>
      <c r="N222" s="152" t="s">
        <v>69</v>
      </c>
      <c r="O222" s="163"/>
      <c r="P222" s="163"/>
      <c r="Q222" s="163"/>
      <c r="R222" s="153">
        <f>SUM(R216:R221)</f>
        <v>1103</v>
      </c>
      <c r="S222" s="153"/>
      <c r="T222" s="154">
        <v>1</v>
      </c>
    </row>
    <row r="223" spans="2:20" ht="17.25" hidden="1" customHeight="1" x14ac:dyDescent="0.25">
      <c r="H223" s="155"/>
      <c r="I223" s="155"/>
      <c r="J223" s="155"/>
      <c r="K223" s="155"/>
      <c r="L223" s="174"/>
      <c r="M223" s="175"/>
      <c r="N223" s="135"/>
      <c r="O223" s="135"/>
      <c r="R223" s="157"/>
      <c r="S223" s="157"/>
      <c r="T223" s="128"/>
    </row>
    <row r="224" spans="2:20" ht="14.45" hidden="1" customHeight="1" x14ac:dyDescent="0.25">
      <c r="N224" s="135"/>
      <c r="O224" s="135"/>
      <c r="R224" s="157"/>
      <c r="S224" s="157"/>
      <c r="T224" s="128"/>
    </row>
    <row r="225" spans="2:21" ht="6.75" hidden="1" customHeight="1" x14ac:dyDescent="0.25"/>
    <row r="226" spans="2:21" ht="36.75" hidden="1" customHeight="1" thickBot="1" x14ac:dyDescent="0.3">
      <c r="B226" s="160"/>
      <c r="C226" s="160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139"/>
    </row>
    <row r="227" spans="2:21" ht="21" hidden="1" customHeight="1" x14ac:dyDescent="0.25"/>
    <row r="228" spans="2:21" ht="35.25" hidden="1" customHeight="1" x14ac:dyDescent="0.25">
      <c r="B228" s="176"/>
      <c r="C228" s="176"/>
      <c r="D228" s="176"/>
      <c r="E228" s="176"/>
      <c r="F228" s="176"/>
      <c r="G228" s="176"/>
      <c r="H228" s="176"/>
      <c r="I228" s="176"/>
      <c r="J228" s="176"/>
      <c r="K228" s="176"/>
      <c r="L228" s="176"/>
      <c r="M228" s="176"/>
      <c r="N228" s="177"/>
      <c r="P228" s="178"/>
      <c r="Q228" s="178"/>
      <c r="R228" s="178"/>
      <c r="S228" s="178"/>
      <c r="T228" s="178"/>
      <c r="U228" s="178"/>
    </row>
    <row r="229" spans="2:21" ht="32.25" hidden="1" customHeight="1" x14ac:dyDescent="0.25">
      <c r="B229" s="62" t="s">
        <v>239</v>
      </c>
      <c r="C229" s="179"/>
      <c r="D229" s="180"/>
      <c r="E229" s="181" t="s">
        <v>69</v>
      </c>
      <c r="F229" s="129" t="s">
        <v>240</v>
      </c>
      <c r="G229" s="129"/>
      <c r="H229" s="129"/>
      <c r="I229" s="129"/>
      <c r="J229" s="129" t="s">
        <v>241</v>
      </c>
      <c r="K229" s="129"/>
      <c r="L229" s="129"/>
      <c r="M229" s="129"/>
      <c r="N229" s="177"/>
      <c r="O229" s="44" t="s">
        <v>242</v>
      </c>
      <c r="P229" s="179"/>
      <c r="Q229" s="179"/>
      <c r="R229" s="182" t="s">
        <v>4</v>
      </c>
      <c r="S229" s="182"/>
      <c r="T229" s="168" t="s">
        <v>5</v>
      </c>
      <c r="U229" s="178"/>
    </row>
    <row r="230" spans="2:21" ht="15.6" hidden="1" customHeight="1" x14ac:dyDescent="0.25">
      <c r="B230" s="62"/>
      <c r="C230" s="64"/>
      <c r="D230" s="183"/>
      <c r="E230" s="181"/>
      <c r="F230" s="184" t="s">
        <v>4</v>
      </c>
      <c r="G230" s="184"/>
      <c r="H230" s="185" t="s">
        <v>5</v>
      </c>
      <c r="I230" s="185"/>
      <c r="J230" s="184" t="s">
        <v>4</v>
      </c>
      <c r="K230" s="184"/>
      <c r="L230" s="185" t="s">
        <v>5</v>
      </c>
      <c r="M230" s="185"/>
      <c r="N230" s="186"/>
      <c r="O230" s="126" t="s">
        <v>243</v>
      </c>
      <c r="P230" s="126"/>
      <c r="Q230" s="126"/>
    </row>
    <row r="231" spans="2:21" ht="20.25" hidden="1" customHeight="1" x14ac:dyDescent="0.25">
      <c r="B231" s="20" t="s">
        <v>244</v>
      </c>
      <c r="C231" s="20"/>
      <c r="D231" s="70"/>
      <c r="E231" s="187">
        <f>+SUM(F231+J231)</f>
        <v>840</v>
      </c>
      <c r="F231" s="169">
        <v>726</v>
      </c>
      <c r="G231" s="169"/>
      <c r="H231" s="170">
        <f>+F231/$F$236</f>
        <v>0.5854838709677419</v>
      </c>
      <c r="I231" s="170"/>
      <c r="J231" s="169">
        <v>114</v>
      </c>
      <c r="K231" s="169"/>
      <c r="L231" s="170">
        <f>+J231/$J$236</f>
        <v>0.38644067796610171</v>
      </c>
      <c r="M231" s="170"/>
      <c r="N231" s="188"/>
      <c r="O231" s="126"/>
      <c r="P231" s="126"/>
      <c r="Q231" s="126"/>
      <c r="R231" s="69">
        <v>890</v>
      </c>
      <c r="S231" s="69"/>
      <c r="T231" s="51">
        <f>+R231/R234</f>
        <v>0.77458659704090516</v>
      </c>
    </row>
    <row r="232" spans="2:21" ht="20.25" hidden="1" customHeight="1" x14ac:dyDescent="0.25">
      <c r="B232" s="20" t="s">
        <v>245</v>
      </c>
      <c r="C232" s="20"/>
      <c r="D232" s="70"/>
      <c r="E232" s="187">
        <f>+SUM(F232+J232)</f>
        <v>227</v>
      </c>
      <c r="F232" s="169">
        <v>201</v>
      </c>
      <c r="G232" s="169"/>
      <c r="H232" s="170">
        <f>+F232/$F$236</f>
        <v>0.1620967741935484</v>
      </c>
      <c r="I232" s="170"/>
      <c r="J232" s="169">
        <v>26</v>
      </c>
      <c r="K232" s="169"/>
      <c r="L232" s="170">
        <f>+J232/$J$236</f>
        <v>8.8135593220338981E-2</v>
      </c>
      <c r="M232" s="170"/>
      <c r="N232" s="188"/>
      <c r="O232" s="126"/>
      <c r="P232" s="126"/>
      <c r="Q232" s="126"/>
      <c r="R232" s="69"/>
      <c r="S232" s="69"/>
      <c r="T232" s="51"/>
    </row>
    <row r="233" spans="2:21" ht="20.25" hidden="1" customHeight="1" thickBot="1" x14ac:dyDescent="0.3">
      <c r="B233" s="20" t="s">
        <v>246</v>
      </c>
      <c r="C233" s="20"/>
      <c r="D233" s="70" t="s">
        <v>247</v>
      </c>
      <c r="E233" s="187">
        <f>+SUM(F233+J233)</f>
        <v>349</v>
      </c>
      <c r="F233" s="169">
        <v>313</v>
      </c>
      <c r="G233" s="169"/>
      <c r="H233" s="170">
        <f>+F233/$F$236</f>
        <v>0.2524193548387097</v>
      </c>
      <c r="I233" s="170"/>
      <c r="J233" s="169">
        <v>36</v>
      </c>
      <c r="K233" s="169"/>
      <c r="L233" s="170">
        <f>+J233/$J$236</f>
        <v>0.12203389830508475</v>
      </c>
      <c r="M233" s="170"/>
      <c r="N233" s="188"/>
      <c r="O233" s="149" t="s">
        <v>248</v>
      </c>
      <c r="P233" s="162"/>
      <c r="Q233" s="162"/>
      <c r="R233" s="164">
        <v>259</v>
      </c>
      <c r="S233" s="164"/>
      <c r="T233" s="151">
        <f>+R233/R234</f>
        <v>0.22541340295909487</v>
      </c>
    </row>
    <row r="234" spans="2:21" ht="20.25" hidden="1" customHeight="1" x14ac:dyDescent="0.25">
      <c r="B234" s="189" t="s">
        <v>249</v>
      </c>
      <c r="C234" s="189"/>
      <c r="D234" s="190"/>
      <c r="E234" s="191">
        <f>+SUM(F234+J234)</f>
        <v>119</v>
      </c>
      <c r="F234" s="169"/>
      <c r="G234" s="169"/>
      <c r="H234" s="170"/>
      <c r="I234" s="170"/>
      <c r="J234" s="192">
        <v>119</v>
      </c>
      <c r="K234" s="192"/>
      <c r="L234" s="193">
        <f>+J234/$J$236</f>
        <v>0.4033898305084746</v>
      </c>
      <c r="M234" s="193"/>
      <c r="N234" s="194"/>
      <c r="O234" s="152" t="s">
        <v>69</v>
      </c>
      <c r="P234" s="163"/>
      <c r="Q234" s="163"/>
      <c r="R234" s="153">
        <f>SUM(R231:R233)</f>
        <v>1149</v>
      </c>
      <c r="S234" s="153"/>
      <c r="T234" s="154">
        <v>1</v>
      </c>
    </row>
    <row r="235" spans="2:21" ht="20.25" hidden="1" customHeight="1" thickBot="1" x14ac:dyDescent="0.3">
      <c r="B235" s="195" t="s">
        <v>250</v>
      </c>
      <c r="C235" s="195"/>
      <c r="D235" s="195"/>
      <c r="E235" s="196"/>
      <c r="F235" s="164"/>
      <c r="G235" s="164"/>
      <c r="H235" s="151"/>
      <c r="I235" s="151"/>
      <c r="J235" s="164"/>
      <c r="K235" s="164"/>
      <c r="L235" s="151"/>
      <c r="M235" s="151"/>
      <c r="N235" s="194"/>
      <c r="O235" s="197" t="s">
        <v>251</v>
      </c>
      <c r="P235" s="197"/>
      <c r="Q235" s="197"/>
      <c r="R235" s="197"/>
      <c r="S235" s="197"/>
      <c r="T235" s="197"/>
      <c r="U235" s="175"/>
    </row>
    <row r="236" spans="2:21" ht="20.25" hidden="1" customHeight="1" x14ac:dyDescent="0.25">
      <c r="B236" s="152" t="s">
        <v>69</v>
      </c>
      <c r="C236" s="198"/>
      <c r="D236" s="198"/>
      <c r="E236" s="199">
        <f>SUM(E231:E234)</f>
        <v>1535</v>
      </c>
      <c r="F236" s="200">
        <f>SUM(F231:F234)</f>
        <v>1240</v>
      </c>
      <c r="G236" s="200"/>
      <c r="H236" s="201">
        <v>1</v>
      </c>
      <c r="I236" s="201"/>
      <c r="J236" s="202">
        <f>SUM(J231:J234)</f>
        <v>295</v>
      </c>
      <c r="K236" s="202"/>
      <c r="L236" s="201">
        <v>1</v>
      </c>
      <c r="M236" s="201"/>
      <c r="N236" s="140"/>
      <c r="O236" s="197"/>
      <c r="P236" s="197"/>
      <c r="Q236" s="197"/>
      <c r="R236" s="197"/>
      <c r="S236" s="197"/>
      <c r="T236" s="197"/>
    </row>
    <row r="237" spans="2:21" ht="14.45" hidden="1" customHeight="1" x14ac:dyDescent="0.25">
      <c r="B237" s="203" t="s">
        <v>252</v>
      </c>
      <c r="M237" s="140"/>
      <c r="N237" s="140"/>
      <c r="O237" s="140"/>
      <c r="P237" s="204"/>
      <c r="Q237" s="140"/>
      <c r="R237" s="140"/>
      <c r="S237" s="140"/>
      <c r="T237" s="140"/>
    </row>
    <row r="238" spans="2:21" ht="14.45" hidden="1" customHeight="1" x14ac:dyDescent="0.25">
      <c r="B238" s="203" t="s">
        <v>253</v>
      </c>
      <c r="M238" s="140"/>
      <c r="N238" s="140"/>
      <c r="O238" s="140"/>
      <c r="P238" s="204"/>
      <c r="Q238" s="140"/>
      <c r="R238" s="140"/>
      <c r="S238" s="140"/>
      <c r="T238" s="140"/>
    </row>
    <row r="239" spans="2:21" ht="14.45" hidden="1" customHeight="1" x14ac:dyDescent="0.25">
      <c r="B239" s="203" t="s">
        <v>254</v>
      </c>
      <c r="M239" s="140"/>
      <c r="N239" s="140"/>
      <c r="O239" s="140"/>
      <c r="P239" s="204"/>
      <c r="Q239" s="140"/>
      <c r="R239" s="140"/>
      <c r="S239" s="140"/>
      <c r="T239" s="140"/>
    </row>
    <row r="240" spans="2:21" ht="25.5" hidden="1" customHeight="1" x14ac:dyDescent="0.25">
      <c r="B240" s="135"/>
      <c r="C240" s="135"/>
      <c r="D240" s="135"/>
      <c r="M240" s="140"/>
      <c r="N240" s="140"/>
      <c r="O240" s="140"/>
      <c r="P240" s="204"/>
      <c r="Q240" s="140"/>
      <c r="R240" s="140"/>
      <c r="S240" s="140"/>
      <c r="T240" s="140"/>
    </row>
    <row r="241" spans="2:20" ht="14.45" hidden="1" customHeight="1" x14ac:dyDescent="0.25">
      <c r="B241" s="86"/>
      <c r="C241" s="86"/>
      <c r="D241" s="86"/>
      <c r="I241" s="2" t="s">
        <v>240</v>
      </c>
      <c r="J241" s="2" t="s">
        <v>255</v>
      </c>
      <c r="M241" s="140"/>
      <c r="N241" s="140"/>
      <c r="O241" s="140"/>
      <c r="P241" s="204"/>
      <c r="Q241" s="140"/>
      <c r="R241" s="140"/>
      <c r="S241" s="140"/>
      <c r="T241" s="140"/>
    </row>
    <row r="242" spans="2:20" ht="14.45" hidden="1" customHeight="1" x14ac:dyDescent="0.25">
      <c r="I242" s="2" t="s">
        <v>4</v>
      </c>
      <c r="J242" s="2" t="s">
        <v>4</v>
      </c>
      <c r="M242" s="140"/>
      <c r="N242" s="140"/>
      <c r="O242" s="140"/>
      <c r="P242" s="204"/>
      <c r="Q242" s="140"/>
      <c r="R242" s="140"/>
      <c r="S242" s="140"/>
      <c r="T242" s="140"/>
    </row>
    <row r="243" spans="2:20" ht="14.45" hidden="1" customHeight="1" x14ac:dyDescent="0.25">
      <c r="G243" s="135" t="s">
        <v>244</v>
      </c>
      <c r="I243" s="205">
        <v>319</v>
      </c>
      <c r="J243" s="205">
        <v>9</v>
      </c>
      <c r="L243" s="205"/>
      <c r="M243" s="140"/>
      <c r="N243" s="140"/>
      <c r="O243" s="140"/>
      <c r="P243" s="204"/>
      <c r="Q243" s="140"/>
      <c r="R243" s="140"/>
      <c r="S243" s="140"/>
      <c r="T243" s="140"/>
    </row>
    <row r="244" spans="2:20" ht="14.45" hidden="1" customHeight="1" x14ac:dyDescent="0.25">
      <c r="G244" s="135" t="s">
        <v>245</v>
      </c>
      <c r="I244" s="205">
        <v>85</v>
      </c>
      <c r="J244" s="205">
        <v>7</v>
      </c>
      <c r="L244" s="205"/>
      <c r="M244" s="140"/>
      <c r="N244" s="140"/>
      <c r="O244" s="140"/>
      <c r="P244" s="204"/>
      <c r="Q244" s="140"/>
      <c r="R244" s="140"/>
      <c r="S244" s="140"/>
      <c r="T244" s="140"/>
    </row>
    <row r="245" spans="2:20" ht="14.45" hidden="1" customHeight="1" x14ac:dyDescent="0.25">
      <c r="G245" s="135" t="s">
        <v>256</v>
      </c>
      <c r="I245" s="205">
        <v>280</v>
      </c>
      <c r="J245" s="205">
        <v>88</v>
      </c>
      <c r="L245" s="205"/>
      <c r="M245" s="140"/>
      <c r="N245" s="140"/>
      <c r="O245" s="140"/>
      <c r="P245" s="204"/>
      <c r="Q245" s="140"/>
      <c r="R245" s="140"/>
      <c r="S245" s="140"/>
      <c r="T245" s="140"/>
    </row>
    <row r="246" spans="2:20" ht="14.45" hidden="1" customHeight="1" x14ac:dyDescent="0.25">
      <c r="G246" s="135" t="s">
        <v>246</v>
      </c>
      <c r="I246" s="205">
        <v>165</v>
      </c>
      <c r="J246" s="205">
        <v>2</v>
      </c>
      <c r="L246" s="205"/>
      <c r="M246" s="140"/>
      <c r="N246" s="140"/>
      <c r="O246" s="140"/>
      <c r="P246" s="204"/>
      <c r="Q246" s="140"/>
      <c r="R246" s="140"/>
      <c r="S246" s="140"/>
      <c r="T246" s="140"/>
    </row>
    <row r="247" spans="2:20" ht="45.75" hidden="1" customHeight="1" x14ac:dyDescent="0.25">
      <c r="M247" s="140"/>
      <c r="N247" s="140"/>
      <c r="O247" s="140"/>
      <c r="P247" s="204"/>
      <c r="Q247" s="140"/>
      <c r="R247" s="140"/>
      <c r="S247" s="140"/>
      <c r="T247" s="140"/>
    </row>
    <row r="248" spans="2:20" ht="14.45" hidden="1" customHeight="1" x14ac:dyDescent="0.25">
      <c r="M248" s="140"/>
      <c r="N248" s="140"/>
      <c r="O248" s="140"/>
      <c r="P248" s="204"/>
      <c r="Q248" s="140"/>
      <c r="R248" s="140"/>
      <c r="S248" s="140"/>
      <c r="T248" s="140"/>
    </row>
    <row r="249" spans="2:20" ht="15.75" customHeight="1" x14ac:dyDescent="0.25">
      <c r="M249" s="91"/>
      <c r="S249" s="91"/>
    </row>
    <row r="250" spans="2:20" ht="15.75" customHeight="1" x14ac:dyDescent="0.25">
      <c r="M250" s="91"/>
      <c r="S250" s="91"/>
    </row>
    <row r="251" spans="2:20" ht="15.75" customHeight="1" x14ac:dyDescent="0.25">
      <c r="M251" s="91"/>
      <c r="S251" s="91"/>
    </row>
    <row r="252" spans="2:20" ht="15.75" customHeight="1" x14ac:dyDescent="0.25">
      <c r="M252" s="91"/>
      <c r="S252" s="91"/>
    </row>
    <row r="253" spans="2:20" x14ac:dyDescent="0.25">
      <c r="F253" s="140"/>
      <c r="G253" s="140"/>
      <c r="P253" s="140"/>
      <c r="Q253" s="140"/>
      <c r="R253" s="146"/>
    </row>
    <row r="254" spans="2:20" x14ac:dyDescent="0.25">
      <c r="F254" s="140"/>
      <c r="G254" s="140"/>
      <c r="P254" s="140"/>
      <c r="Q254" s="140"/>
      <c r="R254" s="146"/>
    </row>
    <row r="255" spans="2:20" x14ac:dyDescent="0.25">
      <c r="B255" s="56"/>
      <c r="F255" s="140"/>
      <c r="G255" s="140"/>
      <c r="H255" s="56"/>
      <c r="P255" s="140"/>
      <c r="Q255" s="140"/>
      <c r="R255" s="146"/>
    </row>
    <row r="256" spans="2:20" ht="16.5" x14ac:dyDescent="0.25">
      <c r="B256" s="56"/>
      <c r="F256" s="140"/>
      <c r="G256" s="140"/>
      <c r="H256" s="56"/>
      <c r="L256" s="103" t="s">
        <v>257</v>
      </c>
      <c r="M256" s="103"/>
      <c r="N256" s="103"/>
      <c r="O256" s="103"/>
      <c r="P256" s="103"/>
      <c r="Q256" s="45" t="s">
        <v>4</v>
      </c>
      <c r="R256" s="46" t="s">
        <v>5</v>
      </c>
    </row>
    <row r="257" spans="2:18" ht="22.5" customHeight="1" x14ac:dyDescent="0.25">
      <c r="B257" s="103" t="s">
        <v>258</v>
      </c>
      <c r="C257" s="103"/>
      <c r="D257" s="45" t="s">
        <v>4</v>
      </c>
      <c r="E257" s="46" t="s">
        <v>5</v>
      </c>
      <c r="F257" s="140"/>
      <c r="G257" s="103" t="s">
        <v>258</v>
      </c>
      <c r="H257" s="103"/>
      <c r="I257" s="45" t="s">
        <v>4</v>
      </c>
      <c r="J257" s="46" t="s">
        <v>5</v>
      </c>
      <c r="L257" s="5" t="s">
        <v>259</v>
      </c>
      <c r="M257" s="5"/>
      <c r="Q257" s="92">
        <v>1</v>
      </c>
      <c r="R257" s="51">
        <f t="shared" ref="R257:R264" si="9">Q257/$Q$265</f>
        <v>5.8139534883720929E-3</v>
      </c>
    </row>
    <row r="258" spans="2:18" ht="15.75" x14ac:dyDescent="0.25">
      <c r="B258" s="18" t="s">
        <v>260</v>
      </c>
      <c r="C258" s="18"/>
      <c r="D258" s="92">
        <v>1354</v>
      </c>
      <c r="E258" s="51">
        <f>D258/$D$260</f>
        <v>0.45314591700133866</v>
      </c>
      <c r="F258" s="140"/>
      <c r="G258" s="18" t="s">
        <v>260</v>
      </c>
      <c r="H258" s="18"/>
      <c r="I258" s="69">
        <v>171</v>
      </c>
      <c r="J258" s="51">
        <f>I258/$I$260</f>
        <v>0.9941860465116279</v>
      </c>
      <c r="L258" s="5" t="s">
        <v>261</v>
      </c>
      <c r="M258" s="20"/>
      <c r="P258" s="140"/>
      <c r="Q258" s="92">
        <v>1</v>
      </c>
      <c r="R258" s="51">
        <f t="shared" si="9"/>
        <v>5.8139534883720929E-3</v>
      </c>
    </row>
    <row r="259" spans="2:18" ht="23.25" customHeight="1" thickBot="1" x14ac:dyDescent="0.3">
      <c r="B259" s="20" t="s">
        <v>262</v>
      </c>
      <c r="C259" s="20"/>
      <c r="D259" s="69">
        <v>1634</v>
      </c>
      <c r="E259" s="51">
        <f>D259/$D$260</f>
        <v>0.54685408299866134</v>
      </c>
      <c r="F259" s="140"/>
      <c r="G259" s="20" t="s">
        <v>262</v>
      </c>
      <c r="H259" s="20"/>
      <c r="I259" s="69">
        <v>1</v>
      </c>
      <c r="J259" s="51">
        <f>I259/$I$260</f>
        <v>5.8139534883720929E-3</v>
      </c>
      <c r="L259" s="5" t="s">
        <v>263</v>
      </c>
      <c r="M259" s="5"/>
      <c r="P259" s="140"/>
      <c r="Q259" s="92">
        <v>3</v>
      </c>
      <c r="R259" s="51">
        <f t="shared" si="9"/>
        <v>1.7441860465116279E-2</v>
      </c>
    </row>
    <row r="260" spans="2:18" ht="15.75" x14ac:dyDescent="0.25">
      <c r="B260" s="144" t="s">
        <v>69</v>
      </c>
      <c r="C260" s="144"/>
      <c r="D260" s="24">
        <f>SUM(D258:D259)</f>
        <v>2988</v>
      </c>
      <c r="E260" s="25">
        <v>1</v>
      </c>
      <c r="F260" s="140"/>
      <c r="G260" s="144" t="s">
        <v>69</v>
      </c>
      <c r="H260" s="144"/>
      <c r="I260" s="24">
        <f>SUM(I258:I259)</f>
        <v>172</v>
      </c>
      <c r="J260" s="25">
        <f>SUM(J258:J259)</f>
        <v>1</v>
      </c>
      <c r="L260" s="5" t="s">
        <v>264</v>
      </c>
      <c r="Q260" s="92">
        <v>1</v>
      </c>
      <c r="R260" s="51">
        <f t="shared" si="9"/>
        <v>5.8139534883720929E-3</v>
      </c>
    </row>
    <row r="261" spans="2:18" ht="15.75" x14ac:dyDescent="0.25">
      <c r="F261" s="140"/>
      <c r="L261" s="5" t="s">
        <v>265</v>
      </c>
      <c r="Q261" s="92">
        <v>2</v>
      </c>
      <c r="R261" s="51">
        <f t="shared" si="9"/>
        <v>1.1627906976744186E-2</v>
      </c>
    </row>
    <row r="262" spans="2:18" ht="15.75" x14ac:dyDescent="0.25">
      <c r="F262" s="140"/>
      <c r="L262" s="5" t="s">
        <v>266</v>
      </c>
      <c r="Q262" s="92">
        <v>59</v>
      </c>
      <c r="R262" s="51">
        <f t="shared" si="9"/>
        <v>0.34302325581395349</v>
      </c>
    </row>
    <row r="263" spans="2:18" ht="15.75" x14ac:dyDescent="0.25">
      <c r="F263" s="140"/>
      <c r="G263" s="140"/>
      <c r="L263" s="5" t="s">
        <v>267</v>
      </c>
      <c r="Q263" s="92">
        <v>24</v>
      </c>
      <c r="R263" s="51">
        <f t="shared" si="9"/>
        <v>0.13953488372093023</v>
      </c>
    </row>
    <row r="264" spans="2:18" ht="16.5" thickBot="1" x14ac:dyDescent="0.3">
      <c r="B264" s="140"/>
      <c r="F264" s="140"/>
      <c r="G264" s="140"/>
      <c r="L264" s="5" t="s">
        <v>268</v>
      </c>
      <c r="Q264" s="92">
        <v>81</v>
      </c>
      <c r="R264" s="51">
        <f t="shared" si="9"/>
        <v>0.47093023255813954</v>
      </c>
    </row>
    <row r="265" spans="2:18" ht="15.75" x14ac:dyDescent="0.25">
      <c r="F265" s="140"/>
      <c r="G265" s="140"/>
      <c r="L265" s="206" t="s">
        <v>69</v>
      </c>
      <c r="M265" s="206"/>
      <c r="N265" s="206"/>
      <c r="O265" s="206"/>
      <c r="P265" s="206"/>
      <c r="Q265" s="24">
        <f>SUM(Q257:Q264)</f>
        <v>172</v>
      </c>
      <c r="R265" s="25">
        <f>SUM(R257:R264)</f>
        <v>1</v>
      </c>
    </row>
    <row r="266" spans="2:18" x14ac:dyDescent="0.25">
      <c r="F266" s="140"/>
      <c r="G266" s="140"/>
    </row>
    <row r="269" spans="2:18" x14ac:dyDescent="0.25">
      <c r="O269" s="2" t="s">
        <v>269</v>
      </c>
      <c r="P269" s="2" t="s">
        <v>270</v>
      </c>
    </row>
    <row r="270" spans="2:18" ht="21.75" customHeight="1" x14ac:dyDescent="0.25">
      <c r="O270" s="5" t="s">
        <v>268</v>
      </c>
      <c r="P270" s="52">
        <v>81</v>
      </c>
    </row>
    <row r="271" spans="2:18" ht="16.5" customHeight="1" x14ac:dyDescent="0.25">
      <c r="B271" s="87" t="s">
        <v>258</v>
      </c>
      <c r="C271" s="87"/>
      <c r="D271" s="45" t="s">
        <v>4</v>
      </c>
      <c r="E271" s="46" t="s">
        <v>5</v>
      </c>
      <c r="O271" s="5" t="s">
        <v>266</v>
      </c>
      <c r="P271" s="207">
        <v>59</v>
      </c>
    </row>
    <row r="272" spans="2:18" ht="15.75" x14ac:dyDescent="0.25">
      <c r="B272" s="20" t="s">
        <v>260</v>
      </c>
      <c r="C272" s="20"/>
      <c r="D272" s="92">
        <v>108</v>
      </c>
      <c r="E272" s="51">
        <f>D272/$D274</f>
        <v>0.90756302521008403</v>
      </c>
      <c r="O272" s="5" t="s">
        <v>267</v>
      </c>
      <c r="P272" s="92">
        <v>24</v>
      </c>
    </row>
    <row r="273" spans="2:19" ht="17.25" customHeight="1" thickBot="1" x14ac:dyDescent="0.3">
      <c r="B273" s="20" t="s">
        <v>262</v>
      </c>
      <c r="C273" s="20"/>
      <c r="D273" s="92">
        <v>11</v>
      </c>
      <c r="E273" s="51">
        <f>D273/D274</f>
        <v>9.2436974789915971E-2</v>
      </c>
      <c r="O273" s="5" t="s">
        <v>263</v>
      </c>
      <c r="P273" s="92">
        <v>3</v>
      </c>
    </row>
    <row r="274" spans="2:19" ht="15.75" x14ac:dyDescent="0.25">
      <c r="B274" s="208" t="s">
        <v>69</v>
      </c>
      <c r="C274" s="208"/>
      <c r="D274" s="24">
        <f>SUM(D272:D273)</f>
        <v>119</v>
      </c>
      <c r="E274" s="25">
        <f>SUM(E272:E273)</f>
        <v>1</v>
      </c>
      <c r="O274" s="5" t="s">
        <v>265</v>
      </c>
      <c r="P274" s="92">
        <v>2</v>
      </c>
    </row>
    <row r="275" spans="2:19" ht="15.75" x14ac:dyDescent="0.25">
      <c r="B275" s="5"/>
      <c r="C275" s="20"/>
      <c r="F275" s="140"/>
      <c r="G275" s="92"/>
      <c r="O275" s="5" t="s">
        <v>259</v>
      </c>
      <c r="P275" s="52">
        <v>1</v>
      </c>
    </row>
    <row r="276" spans="2:19" ht="15.75" x14ac:dyDescent="0.25">
      <c r="B276" s="5"/>
      <c r="C276" s="20"/>
      <c r="F276" s="140"/>
      <c r="G276" s="92"/>
      <c r="O276" s="5" t="s">
        <v>261</v>
      </c>
      <c r="P276" s="207">
        <v>1</v>
      </c>
    </row>
    <row r="277" spans="2:19" ht="15.75" customHeight="1" x14ac:dyDescent="0.25">
      <c r="F277" s="78"/>
      <c r="G277" s="78"/>
      <c r="H277" s="78"/>
      <c r="I277" s="78"/>
      <c r="J277" s="78"/>
      <c r="K277" s="78"/>
      <c r="O277" s="5" t="s">
        <v>264</v>
      </c>
      <c r="P277" s="52">
        <v>1</v>
      </c>
      <c r="Q277" s="78"/>
      <c r="R277" s="78"/>
      <c r="S277" s="78"/>
    </row>
    <row r="278" spans="2:19" ht="15.75" customHeight="1" x14ac:dyDescent="0.25"/>
    <row r="279" spans="2:19" ht="15.75" customHeight="1" x14ac:dyDescent="0.25"/>
    <row r="280" spans="2:19" ht="15.75" customHeight="1" x14ac:dyDescent="0.25">
      <c r="F280" s="78"/>
      <c r="G280" s="78"/>
      <c r="H280" s="78"/>
      <c r="I280" s="78"/>
      <c r="J280" s="78"/>
      <c r="K280" s="78"/>
      <c r="O280" s="78"/>
      <c r="P280" s="78"/>
      <c r="Q280" s="78"/>
      <c r="R280" s="78"/>
      <c r="S280" s="78"/>
    </row>
    <row r="281" spans="2:19" ht="15.75" customHeight="1" x14ac:dyDescent="0.25">
      <c r="F281" s="78"/>
      <c r="G281" s="78"/>
      <c r="H281" s="78"/>
      <c r="I281" s="78"/>
      <c r="J281" s="78"/>
      <c r="K281" s="78"/>
      <c r="Q281" s="78"/>
      <c r="R281" s="78"/>
      <c r="S281" s="78"/>
    </row>
    <row r="282" spans="2:19" ht="15.75" customHeight="1" x14ac:dyDescent="0.25">
      <c r="F282" s="78"/>
      <c r="G282" s="78"/>
      <c r="H282" s="78"/>
      <c r="I282" s="78"/>
      <c r="J282" s="78"/>
      <c r="K282" s="78"/>
      <c r="Q282" s="78"/>
      <c r="R282" s="78"/>
      <c r="S282" s="78"/>
    </row>
    <row r="283" spans="2:19" ht="15.75" customHeight="1" x14ac:dyDescent="0.25">
      <c r="M283" s="209" t="s">
        <v>271</v>
      </c>
      <c r="N283" s="209"/>
      <c r="O283" s="210" t="s">
        <v>4</v>
      </c>
      <c r="P283" s="211" t="s">
        <v>5</v>
      </c>
    </row>
    <row r="284" spans="2:19" ht="15.75" customHeight="1" x14ac:dyDescent="0.25">
      <c r="M284" s="209"/>
      <c r="N284" s="209"/>
      <c r="O284" s="210"/>
      <c r="P284" s="211"/>
    </row>
    <row r="285" spans="2:19" ht="15.75" customHeight="1" x14ac:dyDescent="0.25">
      <c r="B285" s="56"/>
      <c r="M285" s="14" t="s">
        <v>272</v>
      </c>
      <c r="N285" s="14"/>
      <c r="O285" s="212">
        <v>1</v>
      </c>
      <c r="P285" s="213">
        <f t="shared" ref="P285:P292" si="10">O285/$O$293</f>
        <v>5.5555555555555558E-3</v>
      </c>
    </row>
    <row r="286" spans="2:19" ht="15.75" customHeight="1" x14ac:dyDescent="0.25">
      <c r="B286" s="87" t="s">
        <v>258</v>
      </c>
      <c r="C286" s="87"/>
      <c r="D286" s="87"/>
      <c r="E286" s="45" t="s">
        <v>4</v>
      </c>
      <c r="F286" s="46" t="s">
        <v>5</v>
      </c>
      <c r="M286" s="14" t="s">
        <v>273</v>
      </c>
      <c r="N286" s="214"/>
      <c r="O286" s="212">
        <v>15</v>
      </c>
      <c r="P286" s="213">
        <f t="shared" si="10"/>
        <v>8.3333333333333329E-2</v>
      </c>
    </row>
    <row r="287" spans="2:19" ht="15.75" customHeight="1" x14ac:dyDescent="0.25">
      <c r="B287" s="20" t="s">
        <v>260</v>
      </c>
      <c r="C287" s="92"/>
      <c r="E287" s="92">
        <v>19</v>
      </c>
      <c r="F287" s="51">
        <f>E287/E289</f>
        <v>0.82608695652173914</v>
      </c>
      <c r="M287" s="14" t="s">
        <v>274</v>
      </c>
      <c r="N287" s="214"/>
      <c r="O287" s="212">
        <v>7</v>
      </c>
      <c r="P287" s="213">
        <f t="shared" si="10"/>
        <v>3.888888888888889E-2</v>
      </c>
    </row>
    <row r="288" spans="2:19" ht="15.75" customHeight="1" thickBot="1" x14ac:dyDescent="0.3">
      <c r="B288" s="20" t="s">
        <v>262</v>
      </c>
      <c r="C288" s="69"/>
      <c r="E288" s="92">
        <v>4</v>
      </c>
      <c r="F288" s="51">
        <f>E288/E289</f>
        <v>0.17391304347826086</v>
      </c>
      <c r="M288" s="14" t="s">
        <v>275</v>
      </c>
      <c r="N288" s="214"/>
      <c r="O288" s="212">
        <v>1</v>
      </c>
      <c r="P288" s="213">
        <f t="shared" si="10"/>
        <v>5.5555555555555558E-3</v>
      </c>
    </row>
    <row r="289" spans="2:22" ht="15.75" customHeight="1" x14ac:dyDescent="0.25">
      <c r="B289" s="206" t="s">
        <v>69</v>
      </c>
      <c r="C289" s="206"/>
      <c r="D289" s="206"/>
      <c r="E289" s="24">
        <f>SUM(E287:E288)</f>
        <v>23</v>
      </c>
      <c r="F289" s="25">
        <f>SUM(F287:F288)</f>
        <v>1</v>
      </c>
      <c r="M289" s="14" t="s">
        <v>276</v>
      </c>
      <c r="N289" s="214"/>
      <c r="O289" s="212">
        <v>110</v>
      </c>
      <c r="P289" s="213">
        <f t="shared" si="10"/>
        <v>0.61111111111111116</v>
      </c>
    </row>
    <row r="290" spans="2:22" ht="15.75" customHeight="1" x14ac:dyDescent="0.25">
      <c r="M290" s="14" t="s">
        <v>277</v>
      </c>
      <c r="N290" s="215"/>
      <c r="O290" s="212">
        <v>1</v>
      </c>
      <c r="P290" s="213">
        <f t="shared" si="10"/>
        <v>5.5555555555555558E-3</v>
      </c>
    </row>
    <row r="291" spans="2:22" ht="15.75" customHeight="1" x14ac:dyDescent="0.25">
      <c r="M291" s="14" t="s">
        <v>278</v>
      </c>
      <c r="N291" s="215"/>
      <c r="O291" s="212">
        <v>5</v>
      </c>
      <c r="P291" s="213">
        <f t="shared" si="10"/>
        <v>2.7777777777777776E-2</v>
      </c>
    </row>
    <row r="292" spans="2:22" ht="15.75" customHeight="1" thickBot="1" x14ac:dyDescent="0.3">
      <c r="M292" s="14" t="s">
        <v>279</v>
      </c>
      <c r="N292" s="215"/>
      <c r="O292" s="212">
        <v>40</v>
      </c>
      <c r="P292" s="213">
        <f t="shared" si="10"/>
        <v>0.22222222222222221</v>
      </c>
    </row>
    <row r="293" spans="2:22" ht="15.75" customHeight="1" x14ac:dyDescent="0.25">
      <c r="J293" s="78"/>
      <c r="K293" s="78"/>
      <c r="M293" s="206" t="s">
        <v>69</v>
      </c>
      <c r="N293" s="206"/>
      <c r="O293" s="24">
        <f>SUM(O285:O292)</f>
        <v>180</v>
      </c>
      <c r="P293" s="25">
        <f>SUM(P285:P292)</f>
        <v>1</v>
      </c>
    </row>
    <row r="294" spans="2:22" ht="15.75" customHeight="1" x14ac:dyDescent="0.25">
      <c r="H294" s="78"/>
      <c r="I294" s="78"/>
      <c r="J294" s="78"/>
      <c r="K294" s="78"/>
      <c r="O294" s="78"/>
      <c r="P294" s="78"/>
      <c r="Q294" s="78"/>
      <c r="R294" s="78"/>
      <c r="S294" s="78"/>
    </row>
    <row r="295" spans="2:22" ht="15.75" customHeight="1" x14ac:dyDescent="0.25">
      <c r="F295" s="140"/>
      <c r="G295" s="140"/>
      <c r="H295" s="146"/>
      <c r="I295" s="78"/>
      <c r="J295" s="78"/>
      <c r="K295" s="78"/>
      <c r="U295" s="78"/>
      <c r="V295" s="78"/>
    </row>
    <row r="296" spans="2:22" ht="15.75" customHeight="1" x14ac:dyDescent="0.25">
      <c r="F296" s="140"/>
      <c r="G296" s="140"/>
      <c r="H296" s="146"/>
      <c r="I296" s="78"/>
      <c r="J296" s="78"/>
      <c r="K296" s="78"/>
      <c r="U296" s="78"/>
      <c r="V296" s="78"/>
    </row>
    <row r="297" spans="2:22" ht="15.75" customHeight="1" x14ac:dyDescent="0.25">
      <c r="B297" s="216" t="s">
        <v>280</v>
      </c>
      <c r="C297" s="216"/>
      <c r="D297" s="216"/>
      <c r="E297" s="217" t="s">
        <v>4</v>
      </c>
      <c r="F297" s="218" t="s">
        <v>5</v>
      </c>
      <c r="G297" s="219" t="s">
        <v>281</v>
      </c>
      <c r="H297" s="219"/>
      <c r="I297" s="219"/>
      <c r="J297" s="219"/>
      <c r="K297" s="219"/>
    </row>
    <row r="298" spans="2:22" ht="29.25" customHeight="1" x14ac:dyDescent="0.25">
      <c r="B298" s="216"/>
      <c r="C298" s="216"/>
      <c r="D298" s="216"/>
      <c r="E298" s="217"/>
      <c r="F298" s="218"/>
      <c r="G298" s="220" t="s">
        <v>282</v>
      </c>
      <c r="H298" s="220" t="s">
        <v>283</v>
      </c>
      <c r="I298" s="220" t="s">
        <v>284</v>
      </c>
      <c r="J298" s="220" t="s">
        <v>285</v>
      </c>
      <c r="K298" s="221" t="s">
        <v>286</v>
      </c>
    </row>
    <row r="299" spans="2:22" ht="15.75" customHeight="1" x14ac:dyDescent="0.25">
      <c r="B299" s="14" t="s">
        <v>287</v>
      </c>
      <c r="C299" s="14"/>
      <c r="D299"/>
      <c r="E299" s="212">
        <v>3</v>
      </c>
      <c r="F299" s="213">
        <f t="shared" ref="F299:F307" si="11">E299/$E$308</f>
        <v>0.2</v>
      </c>
      <c r="G299" s="212">
        <v>0</v>
      </c>
      <c r="H299" s="212">
        <v>1</v>
      </c>
      <c r="I299" s="212">
        <v>1</v>
      </c>
      <c r="J299" s="212">
        <v>1</v>
      </c>
      <c r="K299" s="212">
        <v>0</v>
      </c>
      <c r="M299" s="56"/>
      <c r="Q299" s="56"/>
    </row>
    <row r="300" spans="2:22" ht="15.75" customHeight="1" x14ac:dyDescent="0.25">
      <c r="B300" s="14" t="s">
        <v>288</v>
      </c>
      <c r="C300" s="214"/>
      <c r="D300"/>
      <c r="E300" s="212">
        <v>2</v>
      </c>
      <c r="F300" s="213">
        <f t="shared" si="11"/>
        <v>0.13333333333333333</v>
      </c>
      <c r="G300" s="212">
        <v>2</v>
      </c>
      <c r="H300" s="212">
        <v>0</v>
      </c>
      <c r="I300" s="212">
        <v>0</v>
      </c>
      <c r="J300" s="212">
        <v>0</v>
      </c>
      <c r="K300" s="212">
        <v>0</v>
      </c>
      <c r="M300" s="87" t="s">
        <v>258</v>
      </c>
      <c r="N300" s="45" t="s">
        <v>4</v>
      </c>
      <c r="O300" s="46" t="s">
        <v>5</v>
      </c>
      <c r="Q300" s="222" t="s">
        <v>289</v>
      </c>
      <c r="R300" s="222"/>
      <c r="S300" s="45" t="s">
        <v>4</v>
      </c>
      <c r="T300" s="46" t="s">
        <v>5</v>
      </c>
    </row>
    <row r="301" spans="2:22" ht="15.75" customHeight="1" x14ac:dyDescent="0.25">
      <c r="B301" s="14" t="s">
        <v>290</v>
      </c>
      <c r="C301" s="214"/>
      <c r="D301"/>
      <c r="E301" s="212">
        <v>1</v>
      </c>
      <c r="F301" s="213">
        <f t="shared" si="11"/>
        <v>6.6666666666666666E-2</v>
      </c>
      <c r="G301" s="212">
        <v>1</v>
      </c>
      <c r="H301" s="212">
        <v>0</v>
      </c>
      <c r="I301" s="212">
        <v>0</v>
      </c>
      <c r="J301" s="212">
        <v>0</v>
      </c>
      <c r="K301" s="212">
        <v>0</v>
      </c>
      <c r="M301" s="20" t="s">
        <v>260</v>
      </c>
      <c r="N301" s="92">
        <v>125</v>
      </c>
      <c r="O301" s="51">
        <f>N301/$N$303</f>
        <v>0.66137566137566139</v>
      </c>
      <c r="Q301" s="20" t="s">
        <v>137</v>
      </c>
      <c r="R301" s="20"/>
      <c r="S301" s="92">
        <v>90</v>
      </c>
      <c r="T301" s="51">
        <f>S301/$S$303</f>
        <v>0.72</v>
      </c>
    </row>
    <row r="302" spans="2:22" ht="15.75" customHeight="1" thickBot="1" x14ac:dyDescent="0.3">
      <c r="B302" s="14" t="s">
        <v>291</v>
      </c>
      <c r="E302" s="19">
        <v>1</v>
      </c>
      <c r="F302" s="213">
        <f t="shared" si="11"/>
        <v>6.6666666666666666E-2</v>
      </c>
      <c r="G302" s="19">
        <v>0</v>
      </c>
      <c r="H302" s="19">
        <v>0</v>
      </c>
      <c r="I302" s="19">
        <v>0</v>
      </c>
      <c r="J302" s="19">
        <v>0</v>
      </c>
      <c r="K302" s="19">
        <v>1</v>
      </c>
      <c r="M302" s="20" t="s">
        <v>262</v>
      </c>
      <c r="N302" s="92">
        <v>64</v>
      </c>
      <c r="O302" s="51">
        <f>N302/$N$303</f>
        <v>0.33862433862433861</v>
      </c>
      <c r="Q302" s="20" t="s">
        <v>139</v>
      </c>
      <c r="R302" s="20"/>
      <c r="S302" s="92">
        <v>35</v>
      </c>
      <c r="T302" s="51">
        <f>S302/$S$303</f>
        <v>0.28000000000000003</v>
      </c>
    </row>
    <row r="303" spans="2:22" ht="15.75" customHeight="1" x14ac:dyDescent="0.25">
      <c r="B303" s="14" t="s">
        <v>292</v>
      </c>
      <c r="E303" s="19">
        <v>2</v>
      </c>
      <c r="F303" s="213">
        <f t="shared" si="11"/>
        <v>0.13333333333333333</v>
      </c>
      <c r="G303" s="19">
        <v>2</v>
      </c>
      <c r="H303" s="19">
        <v>0</v>
      </c>
      <c r="I303" s="19">
        <v>0</v>
      </c>
      <c r="J303" s="19">
        <v>0</v>
      </c>
      <c r="K303" s="19">
        <v>0</v>
      </c>
      <c r="M303" s="208" t="s">
        <v>69</v>
      </c>
      <c r="N303" s="24">
        <f>SUM(N301:N302)</f>
        <v>189</v>
      </c>
      <c r="O303" s="25">
        <f>SUM(O301:O302)</f>
        <v>1</v>
      </c>
      <c r="Q303" s="208" t="s">
        <v>69</v>
      </c>
      <c r="R303" s="208"/>
      <c r="S303" s="24">
        <f>SUM(S301:S302)</f>
        <v>125</v>
      </c>
      <c r="T303" s="25">
        <f>SUM(T301:T302)</f>
        <v>1</v>
      </c>
    </row>
    <row r="304" spans="2:22" ht="15.75" customHeight="1" x14ac:dyDescent="0.25">
      <c r="B304" s="14" t="s">
        <v>293</v>
      </c>
      <c r="E304" s="19">
        <v>1</v>
      </c>
      <c r="F304" s="213">
        <f t="shared" si="11"/>
        <v>6.6666666666666666E-2</v>
      </c>
      <c r="G304" s="19">
        <v>0</v>
      </c>
      <c r="H304" s="19">
        <v>0</v>
      </c>
      <c r="I304" s="19">
        <v>0</v>
      </c>
      <c r="J304" s="19">
        <v>1</v>
      </c>
      <c r="K304" s="19">
        <v>0</v>
      </c>
    </row>
    <row r="305" spans="2:16" ht="15.75" customHeight="1" x14ac:dyDescent="0.25">
      <c r="B305" s="14" t="s">
        <v>294</v>
      </c>
      <c r="E305" s="19">
        <v>3</v>
      </c>
      <c r="F305" s="213">
        <f t="shared" si="11"/>
        <v>0.2</v>
      </c>
      <c r="G305" s="19">
        <v>1</v>
      </c>
      <c r="H305" s="19">
        <v>0</v>
      </c>
      <c r="I305" s="19">
        <v>0</v>
      </c>
      <c r="J305" s="19">
        <v>0</v>
      </c>
      <c r="K305" s="19">
        <v>0</v>
      </c>
      <c r="M305" s="14"/>
      <c r="O305" s="212"/>
      <c r="P305" s="213"/>
    </row>
    <row r="306" spans="2:16" ht="15.75" customHeight="1" x14ac:dyDescent="0.25">
      <c r="B306" s="14" t="s">
        <v>295</v>
      </c>
      <c r="E306" s="19">
        <v>1</v>
      </c>
      <c r="F306" s="213">
        <f t="shared" si="11"/>
        <v>6.6666666666666666E-2</v>
      </c>
      <c r="G306" s="19">
        <v>1</v>
      </c>
      <c r="H306" s="19">
        <v>0</v>
      </c>
      <c r="I306" s="19">
        <v>0</v>
      </c>
      <c r="J306" s="19">
        <v>1</v>
      </c>
      <c r="K306" s="19">
        <v>1</v>
      </c>
      <c r="M306" s="14"/>
      <c r="O306" s="212"/>
      <c r="P306" s="213"/>
    </row>
    <row r="307" spans="2:16" ht="15.75" customHeight="1" thickBot="1" x14ac:dyDescent="0.3">
      <c r="B307" s="14" t="s">
        <v>296</v>
      </c>
      <c r="C307" s="78"/>
      <c r="D307" s="78"/>
      <c r="E307" s="223">
        <v>1</v>
      </c>
      <c r="F307" s="213">
        <f t="shared" si="11"/>
        <v>6.6666666666666666E-2</v>
      </c>
      <c r="G307" s="224">
        <v>0</v>
      </c>
      <c r="H307" s="224">
        <v>0</v>
      </c>
      <c r="I307" s="224">
        <v>0</v>
      </c>
      <c r="J307" s="224">
        <v>1</v>
      </c>
      <c r="K307" s="224">
        <v>0</v>
      </c>
      <c r="L307" s="78"/>
    </row>
    <row r="308" spans="2:16" ht="15.75" customHeight="1" x14ac:dyDescent="0.25">
      <c r="B308" s="206" t="s">
        <v>69</v>
      </c>
      <c r="C308" s="206"/>
      <c r="D308" s="206"/>
      <c r="E308" s="24">
        <f t="shared" ref="E308:K308" si="12">SUM(E299:E307)</f>
        <v>15</v>
      </c>
      <c r="F308" s="25">
        <f t="shared" si="12"/>
        <v>1</v>
      </c>
      <c r="G308" s="24">
        <f t="shared" si="12"/>
        <v>7</v>
      </c>
      <c r="H308" s="24">
        <f t="shared" si="12"/>
        <v>1</v>
      </c>
      <c r="I308" s="24">
        <f t="shared" si="12"/>
        <v>1</v>
      </c>
      <c r="J308" s="24">
        <f t="shared" si="12"/>
        <v>4</v>
      </c>
      <c r="K308" s="24">
        <f t="shared" si="12"/>
        <v>2</v>
      </c>
      <c r="L308" s="78"/>
    </row>
    <row r="317" spans="2:16" x14ac:dyDescent="0.25">
      <c r="B317" s="56"/>
      <c r="M317" s="56"/>
    </row>
    <row r="318" spans="2:16" x14ac:dyDescent="0.25">
      <c r="B318" s="56"/>
      <c r="M318" s="56"/>
    </row>
    <row r="319" spans="2:16" ht="31.5" customHeight="1" x14ac:dyDescent="0.25">
      <c r="B319" s="103" t="s">
        <v>297</v>
      </c>
      <c r="C319" s="103"/>
      <c r="D319" s="45" t="s">
        <v>4</v>
      </c>
      <c r="E319" s="46" t="s">
        <v>5</v>
      </c>
      <c r="M319" s="87" t="s">
        <v>297</v>
      </c>
      <c r="N319" s="45" t="s">
        <v>4</v>
      </c>
      <c r="O319" s="46" t="s">
        <v>5</v>
      </c>
    </row>
    <row r="320" spans="2:16" ht="15.75" x14ac:dyDescent="0.25">
      <c r="B320" s="14" t="s">
        <v>137</v>
      </c>
      <c r="C320" s="14"/>
      <c r="D320" s="92">
        <v>60</v>
      </c>
      <c r="E320" s="51">
        <f>D320/$D$322</f>
        <v>1</v>
      </c>
      <c r="M320" s="14" t="s">
        <v>137</v>
      </c>
      <c r="N320" s="92">
        <v>274</v>
      </c>
      <c r="O320" s="51">
        <f>N320/N322</f>
        <v>0.99275362318840576</v>
      </c>
      <c r="P320" s="92"/>
    </row>
    <row r="321" spans="2:16" ht="26.25" customHeight="1" thickBot="1" x14ac:dyDescent="0.3">
      <c r="B321" s="14" t="s">
        <v>139</v>
      </c>
      <c r="C321" s="14"/>
      <c r="D321" s="92">
        <v>0</v>
      </c>
      <c r="E321" s="51">
        <f>D321/$D$322</f>
        <v>0</v>
      </c>
      <c r="M321" s="14" t="s">
        <v>139</v>
      </c>
      <c r="N321" s="92">
        <v>2</v>
      </c>
      <c r="O321" s="51">
        <f>N321/$N$322</f>
        <v>7.246376811594203E-3</v>
      </c>
      <c r="P321" s="92"/>
    </row>
    <row r="322" spans="2:16" ht="26.25" customHeight="1" x14ac:dyDescent="0.25">
      <c r="B322" s="145" t="s">
        <v>69</v>
      </c>
      <c r="C322" s="145"/>
      <c r="D322" s="24">
        <f>SUM(D320:D321)</f>
        <v>60</v>
      </c>
      <c r="E322" s="25">
        <f>SUM(E320:E321)</f>
        <v>1</v>
      </c>
      <c r="M322" s="122" t="s">
        <v>69</v>
      </c>
      <c r="N322" s="24">
        <f>SUM(N320:N321)</f>
        <v>276</v>
      </c>
      <c r="O322" s="25">
        <f>SUM(O320:O321)</f>
        <v>1</v>
      </c>
    </row>
    <row r="323" spans="2:16" ht="26.25" customHeight="1" x14ac:dyDescent="0.25"/>
    <row r="325" spans="2:16" x14ac:dyDescent="0.25">
      <c r="B325" s="225" t="s">
        <v>298</v>
      </c>
    </row>
    <row r="326" spans="2:16" x14ac:dyDescent="0.25">
      <c r="B326" s="226" t="s">
        <v>299</v>
      </c>
    </row>
  </sheetData>
  <autoFilter ref="O269:P275" xr:uid="{00000000-0009-0000-0000-000019000000}">
    <sortState xmlns:xlrd2="http://schemas.microsoft.com/office/spreadsheetml/2017/richdata2" ref="O270:P277">
      <sortCondition descending="1" ref="P269:P275"/>
    </sortState>
  </autoFilter>
  <dataConsolidate/>
  <mergeCells count="115">
    <mergeCell ref="B322:C322"/>
    <mergeCell ref="M283:N284"/>
    <mergeCell ref="B297:D298"/>
    <mergeCell ref="E297:E298"/>
    <mergeCell ref="F297:F298"/>
    <mergeCell ref="G297:K297"/>
    <mergeCell ref="B319:C319"/>
    <mergeCell ref="L256:P256"/>
    <mergeCell ref="B257:C257"/>
    <mergeCell ref="G257:H257"/>
    <mergeCell ref="B258:C258"/>
    <mergeCell ref="G258:H258"/>
    <mergeCell ref="B260:C260"/>
    <mergeCell ref="G260:H260"/>
    <mergeCell ref="B235:D235"/>
    <mergeCell ref="O235:T236"/>
    <mergeCell ref="F236:G236"/>
    <mergeCell ref="H236:I236"/>
    <mergeCell ref="J236:K236"/>
    <mergeCell ref="L236:M236"/>
    <mergeCell ref="F233:G233"/>
    <mergeCell ref="H233:I233"/>
    <mergeCell ref="J233:K233"/>
    <mergeCell ref="L233:M233"/>
    <mergeCell ref="B234:C234"/>
    <mergeCell ref="F234:G234"/>
    <mergeCell ref="H234:I234"/>
    <mergeCell ref="J234:K234"/>
    <mergeCell ref="L234:M234"/>
    <mergeCell ref="O230:Q232"/>
    <mergeCell ref="F231:G231"/>
    <mergeCell ref="H231:I231"/>
    <mergeCell ref="J231:K231"/>
    <mergeCell ref="L231:M231"/>
    <mergeCell ref="F232:G232"/>
    <mergeCell ref="H232:I232"/>
    <mergeCell ref="J232:K232"/>
    <mergeCell ref="L232:M232"/>
    <mergeCell ref="B228:M228"/>
    <mergeCell ref="B229:B230"/>
    <mergeCell ref="E229:E230"/>
    <mergeCell ref="F229:I229"/>
    <mergeCell ref="J229:M229"/>
    <mergeCell ref="F230:G230"/>
    <mergeCell ref="H230:I230"/>
    <mergeCell ref="J230:K230"/>
    <mergeCell ref="L230:M230"/>
    <mergeCell ref="H219:K219"/>
    <mergeCell ref="H220:K220"/>
    <mergeCell ref="H221:K221"/>
    <mergeCell ref="H222:K222"/>
    <mergeCell ref="H223:I223"/>
    <mergeCell ref="J223:K223"/>
    <mergeCell ref="B216:D217"/>
    <mergeCell ref="E216:E217"/>
    <mergeCell ref="F216:F217"/>
    <mergeCell ref="B218:D219"/>
    <mergeCell ref="E218:E219"/>
    <mergeCell ref="F218:F219"/>
    <mergeCell ref="B203:F205"/>
    <mergeCell ref="B206:D206"/>
    <mergeCell ref="I206:J206"/>
    <mergeCell ref="I211:J211"/>
    <mergeCell ref="N213:T214"/>
    <mergeCell ref="B215:D215"/>
    <mergeCell ref="N215:Q215"/>
    <mergeCell ref="B195:D195"/>
    <mergeCell ref="B196:D196"/>
    <mergeCell ref="B197:D197"/>
    <mergeCell ref="B198:D198"/>
    <mergeCell ref="B199:D199"/>
    <mergeCell ref="B200:D200"/>
    <mergeCell ref="B167:C167"/>
    <mergeCell ref="H167:I167"/>
    <mergeCell ref="H168:I168"/>
    <mergeCell ref="H169:I169"/>
    <mergeCell ref="B171:E172"/>
    <mergeCell ref="B185:D186"/>
    <mergeCell ref="G185:L186"/>
    <mergeCell ref="B152:E153"/>
    <mergeCell ref="B164:C164"/>
    <mergeCell ref="H164:I165"/>
    <mergeCell ref="B165:C165"/>
    <mergeCell ref="B166:C166"/>
    <mergeCell ref="H166:I166"/>
    <mergeCell ref="B117:C117"/>
    <mergeCell ref="O117:P117"/>
    <mergeCell ref="I126:L127"/>
    <mergeCell ref="I131:K131"/>
    <mergeCell ref="I136:K136"/>
    <mergeCell ref="O137:Q137"/>
    <mergeCell ref="I73:J75"/>
    <mergeCell ref="K73:K75"/>
    <mergeCell ref="M78:N79"/>
    <mergeCell ref="C94:D94"/>
    <mergeCell ref="I102:K102"/>
    <mergeCell ref="B108:C108"/>
    <mergeCell ref="N31:R31"/>
    <mergeCell ref="N32:R32"/>
    <mergeCell ref="N33:R33"/>
    <mergeCell ref="N34:R34"/>
    <mergeCell ref="B69:F70"/>
    <mergeCell ref="J69:L69"/>
    <mergeCell ref="N24:R24"/>
    <mergeCell ref="N25:R25"/>
    <mergeCell ref="N26:R26"/>
    <mergeCell ref="N27:R27"/>
    <mergeCell ref="N29:R29"/>
    <mergeCell ref="N30:R30"/>
    <mergeCell ref="B10:T11"/>
    <mergeCell ref="B15:F16"/>
    <mergeCell ref="N20:R20"/>
    <mergeCell ref="N21:R21"/>
    <mergeCell ref="N22:R22"/>
    <mergeCell ref="N23:R23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  <rowBreaks count="5" manualBreakCount="5">
    <brk id="65" max="20" man="1"/>
    <brk id="103" max="20" man="1"/>
    <brk id="157" max="16383" man="1"/>
    <brk id="249" max="16383" man="1"/>
    <brk id="309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2026-10-20T15:58:32Z</dcterms:created>
  <dcterms:modified xsi:type="dcterms:W3CDTF">2026-10-20T15:58:57Z</dcterms:modified>
</cp:coreProperties>
</file>