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DICIEMBRE\BE Noviembre 2025\II. Atención de la Violencia\c) Casos de VMIGF, según departamento\"/>
    </mc:Choice>
  </mc:AlternateContent>
  <xr:revisionPtr revIDLastSave="0" documentId="13_ncr:1_{453E2A15-A0F1-4FA7-9FED-734C23B03F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9" sheetId="1" r:id="rId1"/>
  </sheets>
  <definedNames>
    <definedName name="_xlnm._FilterDatabase" localSheetId="0" hidden="1">'2.9'!$A$7:$S$7</definedName>
    <definedName name="_xlnm.Print_Area" localSheetId="0">'2.9'!$A$1:$S$40</definedName>
    <definedName name="Excel_BuiltIn__FilterDatabase_3_1" localSheetId="0">#REF!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9" i="1" l="1"/>
  <c r="F9" i="1" s="1"/>
  <c r="Q34" i="1"/>
  <c r="R9" i="1" l="1"/>
  <c r="P9" i="1"/>
  <c r="N9" i="1"/>
  <c r="L9" i="1"/>
  <c r="J9" i="1"/>
  <c r="H9" i="1"/>
  <c r="E34" i="1"/>
  <c r="O34" i="1" l="1"/>
  <c r="M34" i="1"/>
  <c r="K34" i="1"/>
  <c r="I34" i="1"/>
  <c r="G34" i="1"/>
  <c r="D8" i="1" l="1"/>
  <c r="F8" i="1" l="1"/>
  <c r="H8" i="1"/>
  <c r="J8" i="1"/>
  <c r="D24" i="1"/>
  <c r="D21" i="1"/>
  <c r="D27" i="1"/>
  <c r="D16" i="1"/>
  <c r="D11" i="1" l="1"/>
  <c r="H11" i="1" s="1"/>
  <c r="D25" i="1"/>
  <c r="F25" i="1" s="1"/>
  <c r="D30" i="1"/>
  <c r="N30" i="1" s="1"/>
  <c r="D22" i="1"/>
  <c r="D13" i="1"/>
  <c r="D31" i="1"/>
  <c r="R31" i="1" s="1"/>
  <c r="D23" i="1"/>
  <c r="D19" i="1"/>
  <c r="P19" i="1" s="1"/>
  <c r="D28" i="1"/>
  <c r="D12" i="1"/>
  <c r="N12" i="1" s="1"/>
  <c r="D33" i="1"/>
  <c r="D20" i="1"/>
  <c r="R20" i="1" s="1"/>
  <c r="P8" i="1"/>
  <c r="F16" i="1"/>
  <c r="N24" i="1"/>
  <c r="D15" i="1"/>
  <c r="D10" i="1"/>
  <c r="D29" i="1"/>
  <c r="L29" i="1" s="1"/>
  <c r="D26" i="1"/>
  <c r="P26" i="1" s="1"/>
  <c r="D18" i="1"/>
  <c r="N18" i="1" s="1"/>
  <c r="D17" i="1"/>
  <c r="F17" i="1" s="1"/>
  <c r="D32" i="1"/>
  <c r="D14" i="1"/>
  <c r="R14" i="1" s="1"/>
  <c r="D34" i="1" l="1"/>
  <c r="J32" i="1"/>
  <c r="F28" i="1"/>
  <c r="R28" i="1"/>
  <c r="L27" i="1"/>
  <c r="P27" i="1"/>
  <c r="N27" i="1"/>
  <c r="J27" i="1"/>
  <c r="R27" i="1"/>
  <c r="F27" i="1"/>
  <c r="H27" i="1"/>
  <c r="P10" i="1"/>
  <c r="H10" i="1"/>
  <c r="F10" i="1"/>
  <c r="L13" i="1"/>
  <c r="R13" i="1"/>
  <c r="H13" i="1"/>
  <c r="F15" i="1"/>
  <c r="H15" i="1"/>
  <c r="J22" i="1"/>
  <c r="H22" i="1"/>
  <c r="F22" i="1"/>
  <c r="H21" i="1"/>
  <c r="F21" i="1"/>
  <c r="L33" i="1"/>
  <c r="R33" i="1"/>
  <c r="H33" i="1"/>
  <c r="F33" i="1"/>
  <c r="R23" i="1"/>
  <c r="H23" i="1"/>
  <c r="N28" i="1"/>
  <c r="P11" i="1"/>
  <c r="N31" i="1"/>
  <c r="J28" i="1"/>
  <c r="F13" i="1"/>
  <c r="P21" i="1"/>
  <c r="F11" i="1"/>
  <c r="N33" i="1"/>
  <c r="N23" i="1"/>
  <c r="N19" i="1"/>
  <c r="H19" i="1"/>
  <c r="J33" i="1"/>
  <c r="J11" i="1"/>
  <c r="N13" i="1"/>
  <c r="R19" i="1"/>
  <c r="F19" i="1"/>
  <c r="P18" i="1"/>
  <c r="H32" i="1"/>
  <c r="H18" i="1"/>
  <c r="J17" i="1"/>
  <c r="J18" i="1"/>
  <c r="L22" i="1"/>
  <c r="R18" i="1"/>
  <c r="N11" i="1"/>
  <c r="L18" i="1"/>
  <c r="L17" i="1"/>
  <c r="N10" i="1"/>
  <c r="H17" i="1"/>
  <c r="H12" i="1"/>
  <c r="F32" i="1"/>
  <c r="P22" i="1"/>
  <c r="R17" i="1"/>
  <c r="J10" i="1"/>
  <c r="F18" i="1"/>
  <c r="P12" i="1"/>
  <c r="P17" i="1"/>
  <c r="L10" i="1"/>
  <c r="R32" i="1"/>
  <c r="L28" i="1"/>
  <c r="N32" i="1"/>
  <c r="N22" i="1"/>
  <c r="P32" i="1"/>
  <c r="R21" i="1"/>
  <c r="R25" i="1"/>
  <c r="L32" i="1"/>
  <c r="J21" i="1"/>
  <c r="L21" i="1"/>
  <c r="L14" i="1"/>
  <c r="H31" i="1"/>
  <c r="J19" i="1"/>
  <c r="H24" i="1"/>
  <c r="P23" i="1"/>
  <c r="H25" i="1"/>
  <c r="P24" i="1"/>
  <c r="F24" i="1"/>
  <c r="J25" i="1"/>
  <c r="N21" i="1"/>
  <c r="L8" i="1"/>
  <c r="P28" i="1"/>
  <c r="L19" i="1"/>
  <c r="F29" i="1"/>
  <c r="P16" i="1"/>
  <c r="F23" i="1"/>
  <c r="L23" i="1"/>
  <c r="R16" i="1"/>
  <c r="H16" i="1"/>
  <c r="P13" i="1"/>
  <c r="P33" i="1"/>
  <c r="L16" i="1"/>
  <c r="J13" i="1"/>
  <c r="J16" i="1"/>
  <c r="N16" i="1"/>
  <c r="P14" i="1"/>
  <c r="N17" i="1"/>
  <c r="R29" i="1"/>
  <c r="J29" i="1"/>
  <c r="J23" i="1"/>
  <c r="N25" i="1"/>
  <c r="P30" i="1"/>
  <c r="P29" i="1"/>
  <c r="R30" i="1"/>
  <c r="P20" i="1"/>
  <c r="N8" i="1"/>
  <c r="R8" i="1"/>
  <c r="H29" i="1"/>
  <c r="N15" i="1"/>
  <c r="J15" i="1"/>
  <c r="L12" i="1"/>
  <c r="P31" i="1"/>
  <c r="H14" i="1"/>
  <c r="J31" i="1"/>
  <c r="R26" i="1"/>
  <c r="L31" i="1"/>
  <c r="J30" i="1"/>
  <c r="L25" i="1"/>
  <c r="P25" i="1"/>
  <c r="L30" i="1"/>
  <c r="J14" i="1"/>
  <c r="L11" i="1"/>
  <c r="H28" i="1"/>
  <c r="F14" i="1"/>
  <c r="L15" i="1"/>
  <c r="F30" i="1"/>
  <c r="R12" i="1"/>
  <c r="R22" i="1"/>
  <c r="N14" i="1"/>
  <c r="R24" i="1"/>
  <c r="R10" i="1"/>
  <c r="R11" i="1"/>
  <c r="L24" i="1"/>
  <c r="J12" i="1"/>
  <c r="F20" i="1"/>
  <c r="L26" i="1"/>
  <c r="J20" i="1"/>
  <c r="H20" i="1"/>
  <c r="J24" i="1"/>
  <c r="J26" i="1"/>
  <c r="N26" i="1"/>
  <c r="L20" i="1"/>
  <c r="F31" i="1"/>
  <c r="P15" i="1"/>
  <c r="H30" i="1"/>
  <c r="F12" i="1"/>
  <c r="N29" i="1"/>
  <c r="R15" i="1"/>
  <c r="N20" i="1"/>
  <c r="F26" i="1"/>
  <c r="H26" i="1"/>
  <c r="F34" i="1" l="1"/>
  <c r="P34" i="1"/>
  <c r="L34" i="1"/>
  <c r="J34" i="1"/>
  <c r="H34" i="1"/>
  <c r="R34" i="1"/>
  <c r="N34" i="1"/>
</calcChain>
</file>

<file path=xl/sharedStrings.xml><?xml version="1.0" encoding="utf-8"?>
<sst xmlns="http://schemas.openxmlformats.org/spreadsheetml/2006/main" count="53" uniqueCount="46">
  <si>
    <t>N°</t>
  </si>
  <si>
    <t>Total</t>
  </si>
  <si>
    <t>%</t>
  </si>
  <si>
    <t>Jóvenes 
(18-29 años)</t>
  </si>
  <si>
    <t>Adulto
 (30-59 años)</t>
  </si>
  <si>
    <t>Infancia 
(0-5 años)</t>
  </si>
  <si>
    <t>Niñez
 (6-11 años)</t>
  </si>
  <si>
    <t>Adolescente
 (12-14 años)</t>
  </si>
  <si>
    <t>Adolescente Tardio 
(15-17 años)</t>
  </si>
  <si>
    <t>Adulto Mayor (60 a más años)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</si>
  <si>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</si>
  <si>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</si>
  <si>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</si>
  <si>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</si>
  <si>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</si>
  <si>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</si>
  <si>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</si>
  <si>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</si>
  <si>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</si>
  <si>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</si>
  <si>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</si>
  <si>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</si>
  <si>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</si>
  <si>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</si>
  <si>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</si>
  <si>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</si>
  <si>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</si>
  <si>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</si>
  <si>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</si>
  <si>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</si>
  <si>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</si>
  <si>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</si>
  <si>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(/1) Mujeres alguna vez unidas de 15 a 49 años que han sufrido alguna vez violencia por parte de su esposo o compañero.</t>
  </si>
  <si>
    <t>Cuadro N° 2.9</t>
  </si>
  <si>
    <t>Lima Metropolitana/2</t>
  </si>
  <si>
    <t>Lima Provincia/3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</si>
  <si>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</si>
  <si>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</si>
  <si>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</si>
  <si>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</si>
  <si>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</si>
  <si>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CASOS DE PERSONAS AFECTADAS POR HECHOS DE VIOLENCIA CONTRA LAS MUJERES, LOS INTEGRANTES DEL GRUPO FAMILIAR Y PERSONAS AFECTADAS POR VIOLENCIA SEXUAL ATENDIDOS POR EL PROGRAMA NACIONAL WARMI ÑAN,  SEGÚN DEPARTAMENTO Y GRUPOS DE EDAD</t>
  </si>
  <si>
    <t>Elaboración : SGIC - UPPM - Warmi Ñan</t>
  </si>
  <si>
    <t>Violencia psicológica, física y/o sexual (/1) ENDES 2024</t>
  </si>
  <si>
    <t>Fuente : Registro de casos del Centro Emergencia Mujer y Familia</t>
  </si>
  <si>
    <t>Periodo: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</si>
</sst>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theme="0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0" fontId="1" fillId="0" borderId="0"/>
  </cellStyleXfs>
  <cellXfs count="36">
    <xf numFmtId="0" fontId="0" fillId="0" borderId="0" xfId="0"/>
    <xf numFmtId="0" fontId="3" fillId="3" borderId="0" xfId="0" applyFont="1" applyFill="1" applyAlignment="1">
      <alignment vertical="center"/>
    </xf>
    <xf numFmtId="0" fontId="4" fillId="3" borderId="0" xfId="2" applyFont="1" applyFill="1"/>
    <xf numFmtId="0" fontId="4" fillId="3" borderId="0" xfId="2" applyFont="1" applyFill="1" applyAlignment="1">
      <alignment horizontal="centerContinuous"/>
    </xf>
    <xf numFmtId="0" fontId="4" fillId="3" borderId="0" xfId="2" applyFont="1" applyFill="1" applyAlignment="1">
      <alignment horizontal="center"/>
    </xf>
    <xf numFmtId="0" fontId="4" fillId="3" borderId="0" xfId="2" applyFont="1" applyFill="1" applyAlignment="1">
      <alignment horizontal="centerContinuous" vertical="center" wrapText="1"/>
    </xf>
    <xf numFmtId="0" fontId="6" fillId="3" borderId="0" xfId="2" applyFont="1" applyFill="1" applyAlignment="1">
      <alignment horizontal="justify" vertical="center" wrapText="1"/>
    </xf>
    <xf numFmtId="0" fontId="7" fillId="3" borderId="0" xfId="2" applyFont="1" applyFill="1" applyAlignment="1">
      <alignment vertical="center"/>
    </xf>
    <xf numFmtId="0" fontId="8" fillId="6" borderId="0" xfId="2" applyFont="1" applyFill="1" applyAlignment="1">
      <alignment vertical="center" wrapText="1"/>
    </xf>
    <xf numFmtId="49" fontId="8" fillId="6" borderId="0" xfId="2" applyNumberFormat="1" applyFont="1" applyFill="1" applyAlignment="1">
      <alignment horizontal="center" vertical="center" wrapText="1"/>
    </xf>
    <xf numFmtId="0" fontId="4" fillId="7" borderId="2" xfId="2" applyFont="1" applyFill="1" applyBorder="1" applyAlignment="1">
      <alignment horizontal="center" vertical="center"/>
    </xf>
    <xf numFmtId="0" fontId="9" fillId="7" borderId="3" xfId="3" applyFont="1" applyFill="1" applyBorder="1" applyAlignment="1">
      <alignment horizontal="left" vertical="center" wrapText="1"/>
    </xf>
    <xf numFmtId="9" fontId="4" fillId="7" borderId="2" xfId="4" applyFont="1" applyFill="1" applyBorder="1" applyAlignment="1">
      <alignment horizontal="center" vertical="center" wrapText="1"/>
    </xf>
    <xf numFmtId="3" fontId="7" fillId="7" borderId="2" xfId="2" applyNumberFormat="1" applyFont="1" applyFill="1" applyBorder="1" applyAlignment="1">
      <alignment horizontal="center" vertical="center" wrapText="1"/>
    </xf>
    <xf numFmtId="3" fontId="4" fillId="7" borderId="2" xfId="0" applyNumberFormat="1" applyFont="1" applyFill="1" applyBorder="1" applyAlignment="1">
      <alignment horizontal="center" vertical="center"/>
    </xf>
    <xf numFmtId="0" fontId="4" fillId="7" borderId="4" xfId="2" applyFont="1" applyFill="1" applyBorder="1" applyAlignment="1">
      <alignment horizontal="center" vertical="center"/>
    </xf>
    <xf numFmtId="0" fontId="9" fillId="7" borderId="5" xfId="3" applyFont="1" applyFill="1" applyBorder="1" applyAlignment="1">
      <alignment horizontal="left" vertical="center" wrapText="1"/>
    </xf>
    <xf numFmtId="9" fontId="4" fillId="7" borderId="4" xfId="4" applyFont="1" applyFill="1" applyBorder="1" applyAlignment="1">
      <alignment horizontal="center" vertical="center" wrapText="1"/>
    </xf>
    <xf numFmtId="3" fontId="7" fillId="7" borderId="4" xfId="2" applyNumberFormat="1" applyFont="1" applyFill="1" applyBorder="1" applyAlignment="1">
      <alignment horizontal="center" vertical="center" wrapText="1"/>
    </xf>
    <xf numFmtId="0" fontId="4" fillId="4" borderId="0" xfId="2" applyFont="1" applyFill="1"/>
    <xf numFmtId="9" fontId="8" fillId="6" borderId="1" xfId="4" applyFont="1" applyFill="1" applyBorder="1" applyAlignment="1">
      <alignment horizontal="center" vertical="center" wrapText="1"/>
    </xf>
    <xf numFmtId="3" fontId="8" fillId="6" borderId="1" xfId="2" applyNumberFormat="1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9" fontId="7" fillId="3" borderId="0" xfId="4" applyFont="1" applyFill="1" applyBorder="1" applyAlignment="1">
      <alignment horizontal="center" vertical="center" wrapText="1"/>
    </xf>
    <xf numFmtId="164" fontId="7" fillId="3" borderId="0" xfId="4" applyNumberFormat="1" applyFont="1" applyFill="1" applyBorder="1" applyAlignment="1">
      <alignment horizontal="center" vertical="center" wrapText="1"/>
    </xf>
    <xf numFmtId="0" fontId="4" fillId="3" borderId="0" xfId="2" applyFont="1" applyFill="1" applyAlignment="1">
      <alignment vertical="center" wrapText="1"/>
    </xf>
    <xf numFmtId="0" fontId="4" fillId="3" borderId="0" xfId="2" applyFont="1" applyFill="1" applyAlignment="1">
      <alignment horizontal="center" vertical="center" wrapText="1"/>
    </xf>
    <xf numFmtId="0" fontId="7" fillId="5" borderId="0" xfId="0" applyFont="1" applyFill="1" applyAlignment="1">
      <alignment horizontal="left" vertical="center" indent="1"/>
    </xf>
    <xf numFmtId="164" fontId="4" fillId="7" borderId="2" xfId="4" applyNumberFormat="1" applyFont="1" applyFill="1" applyBorder="1" applyAlignment="1">
      <alignment horizontal="right" vertical="center" wrapText="1"/>
    </xf>
    <xf numFmtId="0" fontId="11" fillId="2" borderId="0" xfId="2" applyFont="1" applyFill="1" applyAlignment="1">
      <alignment vertical="center"/>
    </xf>
    <xf numFmtId="164" fontId="8" fillId="6" borderId="1" xfId="4" applyNumberFormat="1" applyFont="1" applyFill="1" applyBorder="1" applyAlignment="1">
      <alignment horizontal="right" vertical="center" wrapText="1"/>
    </xf>
    <xf numFmtId="0" fontId="12" fillId="0" borderId="0" xfId="0" applyFont="1"/>
    <xf numFmtId="0" fontId="4" fillId="0" borderId="0" xfId="2" applyFont="1" applyAlignment="1">
      <alignment horizontal="center"/>
    </xf>
    <xf numFmtId="0" fontId="5" fillId="3" borderId="0" xfId="2" applyFont="1" applyFill="1" applyAlignment="1">
      <alignment horizontal="justify" vertical="center" wrapText="1"/>
    </xf>
    <xf numFmtId="0" fontId="8" fillId="6" borderId="1" xfId="2" applyFont="1" applyFill="1" applyBorder="1" applyAlignment="1">
      <alignment horizontal="center" vertical="center" wrapText="1"/>
    </xf>
    <xf numFmtId="0" fontId="8" fillId="6" borderId="6" xfId="2" applyFont="1" applyFill="1" applyBorder="1" applyAlignment="1">
      <alignment horizontal="center" vertical="center" wrapText="1"/>
    </xf>
  </cellXfs>
  <cellStyles count="6">
    <cellStyle name="Normal" xfId="0" builtinId="0"/>
    <cellStyle name="Normal 2" xfId="1" xr:uid="{00000000-0005-0000-0000-000001000000}"/>
    <cellStyle name="Normal 2 3" xfId="5" xr:uid="{00000000-0005-0000-0000-000002000000}"/>
    <cellStyle name="Normal_Directorio CEMs - agos - 2009 - UGTAI" xfId="2" xr:uid="{00000000-0005-0000-0000-000003000000}"/>
    <cellStyle name="Normal_Hoja4" xfId="3" xr:uid="{00000000-0005-0000-0000-000004000000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showGridLines="0" tabSelected="1" view="pageBreakPreview" zoomScale="80" zoomScaleSheetLayoutView="80" workbookViewId="0">
      <selection activeCell="Z21" sqref="Z21"/>
    </sheetView>
  </sheetViews>
  <sheetFormatPr baseColWidth="10" defaultColWidth="11.42578125" defaultRowHeight="12.75" x14ac:dyDescent="0.2"/>
  <cols>
    <col min="1" max="1" width="4.7109375" style="2" customWidth="1"/>
    <col min="2" max="2" width="21.7109375" style="2" customWidth="1"/>
    <col min="3" max="3" width="1.140625" style="2" customWidth="1"/>
    <col min="4" max="4" width="9.7109375" style="2" customWidth="1"/>
    <col min="5" max="5" width="11.7109375" style="2" customWidth="1"/>
    <col min="6" max="6" width="4.7109375" style="2" customWidth="1"/>
    <col min="7" max="7" width="10.5703125" style="2" customWidth="1"/>
    <col min="8" max="8" width="5.7109375" style="2" customWidth="1"/>
    <col min="9" max="9" width="11.7109375" style="2" customWidth="1"/>
    <col min="10" max="10" width="5.7109375" style="2" customWidth="1"/>
    <col min="11" max="11" width="11.7109375" style="2" customWidth="1"/>
    <col min="12" max="12" width="5.7109375" style="2" customWidth="1"/>
    <col min="13" max="13" width="11.7109375" style="2" customWidth="1"/>
    <col min="14" max="14" width="6.5703125" style="2" customWidth="1"/>
    <col min="15" max="15" width="11.7109375" style="2" customWidth="1"/>
    <col min="16" max="16" width="5.7109375" style="2" customWidth="1"/>
    <col min="17" max="17" width="11.7109375" style="2" customWidth="1"/>
    <col min="18" max="18" width="5.7109375" style="2" customWidth="1"/>
    <col min="19" max="19" width="17.5703125" style="4" customWidth="1"/>
    <col min="20" max="16384" width="11.42578125" style="2"/>
  </cols>
  <sheetData>
    <row r="1" spans="1:19" ht="18" x14ac:dyDescent="0.2">
      <c r="A1" s="1" t="s">
        <v>33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9" ht="6" customHeight="1" x14ac:dyDescent="0.2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9" ht="36" customHeight="1" x14ac:dyDescent="0.2">
      <c r="A3" s="33" t="s">
        <v>41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</row>
    <row r="4" spans="1:19" ht="6" customHeight="1" x14ac:dyDescent="0.2">
      <c r="B4" s="6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9" ht="13.5" customHeight="1" x14ac:dyDescent="0.2">
      <c r="A5" s="7" t="s">
        <v>45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2"/>
    </row>
    <row r="6" spans="1:19" ht="4.5" customHeight="1" x14ac:dyDescent="0.2"/>
    <row r="7" spans="1:19" ht="52.5" customHeight="1" x14ac:dyDescent="0.2">
      <c r="A7" s="8" t="s">
        <v>0</v>
      </c>
      <c r="B7" s="8" t="s">
        <v>31</v>
      </c>
      <c r="C7" s="9"/>
      <c r="D7" s="9" t="s">
        <v>1</v>
      </c>
      <c r="E7" s="9" t="s">
        <v>5</v>
      </c>
      <c r="F7" s="9" t="s">
        <v>2</v>
      </c>
      <c r="G7" s="9" t="s">
        <v>6</v>
      </c>
      <c r="H7" s="9" t="s">
        <v>2</v>
      </c>
      <c r="I7" s="9" t="s">
        <v>7</v>
      </c>
      <c r="J7" s="9" t="s">
        <v>2</v>
      </c>
      <c r="K7" s="9" t="s">
        <v>8</v>
      </c>
      <c r="L7" s="9" t="s">
        <v>2</v>
      </c>
      <c r="M7" s="9" t="s">
        <v>3</v>
      </c>
      <c r="N7" s="9" t="s">
        <v>2</v>
      </c>
      <c r="O7" s="9" t="s">
        <v>4</v>
      </c>
      <c r="P7" s="9" t="s">
        <v>2</v>
      </c>
      <c r="Q7" s="9" t="s">
        <v>9</v>
      </c>
      <c r="R7" s="9" t="s">
        <v>2</v>
      </c>
      <c r="S7" s="9" t="s">
        <v>43</v>
      </c>
    </row>
    <row r="8" spans="1:19" ht="18.75" customHeight="1" x14ac:dyDescent="0.2">
      <c r="A8" s="10">
        <v>1</v>
      </c>
      <c r="B8" s="11" t="s">
        <v>34</v>
      </c>
      <c r="C8" s="12"/>
      <c r="D8" s="13">
        <f t="shared" ref="D8:D33" si="0">E8+G8+I8+K8+M8+O8+Q8</f>
        <v>36682</v>
      </c>
      <c r="E8" s="14">
        <v>2706</v>
      </c>
      <c r="F8" s="12">
        <f t="shared" ref="F8:F33" si="1">E8/D8</f>
        <v>7.3769151082274678E-2</v>
      </c>
      <c r="G8" s="14">
        <v>5173</v>
      </c>
      <c r="H8" s="12">
        <f t="shared" ref="H8:H33" si="2">G8/$D8</f>
        <v>0.14102284499209422</v>
      </c>
      <c r="I8" s="14">
        <v>3672</v>
      </c>
      <c r="J8" s="12">
        <f t="shared" ref="J8:J33" si="3">I8/$D8</f>
        <v>0.10010359304290933</v>
      </c>
      <c r="K8" s="14">
        <v>3161</v>
      </c>
      <c r="L8" s="12">
        <f t="shared" ref="L8:L33" si="4">K8/$D8</f>
        <v>8.6173054904312749E-2</v>
      </c>
      <c r="M8" s="14">
        <v>7212</v>
      </c>
      <c r="N8" s="12">
        <f t="shared" ref="N8:N33" si="5">M8/$D8</f>
        <v>0.19660869091107355</v>
      </c>
      <c r="O8" s="14">
        <v>11846</v>
      </c>
      <c r="P8" s="12">
        <f t="shared" ref="P8:P33" si="6">O8/$D8</f>
        <v>0.32293768060629191</v>
      </c>
      <c r="Q8" s="14">
        <v>2912</v>
      </c>
      <c r="R8" s="12">
        <f t="shared" ref="R8:R33" si="7">Q8/$D8</f>
        <v>7.938498446104357E-2</v>
      </c>
      <c r="S8" s="28">
        <v>0.52539158689999998</v>
      </c>
    </row>
    <row r="9" spans="1:19" ht="18.75" customHeight="1" x14ac:dyDescent="0.2">
      <c r="A9" s="10">
        <v>2</v>
      </c>
      <c r="B9" s="11" t="s">
        <v>12</v>
      </c>
      <c r="C9" s="12"/>
      <c r="D9" s="13">
        <f t="shared" si="0"/>
        <v>16013</v>
      </c>
      <c r="E9" s="14">
        <v>1418</v>
      </c>
      <c r="F9" s="12">
        <f t="shared" si="1"/>
        <v>8.8553050646349843E-2</v>
      </c>
      <c r="G9" s="14">
        <v>2477</v>
      </c>
      <c r="H9" s="12">
        <f t="shared" si="2"/>
        <v>0.154686816961219</v>
      </c>
      <c r="I9" s="14">
        <v>1433</v>
      </c>
      <c r="J9" s="12">
        <f t="shared" si="3"/>
        <v>8.9489789545993875E-2</v>
      </c>
      <c r="K9" s="14">
        <v>1126</v>
      </c>
      <c r="L9" s="12">
        <f t="shared" si="4"/>
        <v>7.0317866733279208E-2</v>
      </c>
      <c r="M9" s="14">
        <v>2629</v>
      </c>
      <c r="N9" s="12">
        <f t="shared" si="5"/>
        <v>0.16417910447761194</v>
      </c>
      <c r="O9" s="14">
        <v>5687</v>
      </c>
      <c r="P9" s="12">
        <f t="shared" si="6"/>
        <v>0.35514894148504339</v>
      </c>
      <c r="Q9" s="14">
        <v>1243</v>
      </c>
      <c r="R9" s="12">
        <f t="shared" si="7"/>
        <v>7.7624430150502716E-2</v>
      </c>
      <c r="S9" s="28">
        <v>0.53220419470000002</v>
      </c>
    </row>
    <row r="10" spans="1:19" s="19" customFormat="1" ht="18.75" customHeight="1" x14ac:dyDescent="0.2">
      <c r="A10" s="15">
        <v>3</v>
      </c>
      <c r="B10" s="16" t="s">
        <v>16</v>
      </c>
      <c r="C10" s="17"/>
      <c r="D10" s="18">
        <f t="shared" si="0"/>
        <v>11081</v>
      </c>
      <c r="E10" s="14">
        <v>713</v>
      </c>
      <c r="F10" s="17">
        <f t="shared" si="1"/>
        <v>6.43443732515116E-2</v>
      </c>
      <c r="G10" s="14">
        <v>1373</v>
      </c>
      <c r="H10" s="17">
        <f t="shared" si="2"/>
        <v>0.12390578467647324</v>
      </c>
      <c r="I10" s="14">
        <v>990</v>
      </c>
      <c r="J10" s="17">
        <f t="shared" si="3"/>
        <v>8.9342117137442473E-2</v>
      </c>
      <c r="K10" s="14">
        <v>869</v>
      </c>
      <c r="L10" s="17">
        <f t="shared" si="4"/>
        <v>7.8422525042866162E-2</v>
      </c>
      <c r="M10" s="14">
        <v>2192</v>
      </c>
      <c r="N10" s="17">
        <f t="shared" si="5"/>
        <v>0.19781608158108474</v>
      </c>
      <c r="O10" s="14">
        <v>4298</v>
      </c>
      <c r="P10" s="17">
        <f t="shared" si="6"/>
        <v>0.38787113076437146</v>
      </c>
      <c r="Q10" s="14">
        <v>646</v>
      </c>
      <c r="R10" s="17">
        <f t="shared" si="7"/>
        <v>5.8297987546250339E-2</v>
      </c>
      <c r="S10" s="28">
        <v>0.59266491909999997</v>
      </c>
    </row>
    <row r="11" spans="1:19" ht="18.75" customHeight="1" x14ac:dyDescent="0.2">
      <c r="A11" s="10">
        <v>4</v>
      </c>
      <c r="B11" s="16" t="s">
        <v>19</v>
      </c>
      <c r="C11" s="17"/>
      <c r="D11" s="18">
        <f t="shared" si="0"/>
        <v>8705</v>
      </c>
      <c r="E11" s="14">
        <v>874</v>
      </c>
      <c r="F11" s="17">
        <f t="shared" si="1"/>
        <v>0.10040206777713957</v>
      </c>
      <c r="G11" s="14">
        <v>1255</v>
      </c>
      <c r="H11" s="17">
        <f t="shared" si="2"/>
        <v>0.14417001723147616</v>
      </c>
      <c r="I11" s="14">
        <v>1011</v>
      </c>
      <c r="J11" s="17">
        <f t="shared" si="3"/>
        <v>0.11614014933946008</v>
      </c>
      <c r="K11" s="14">
        <v>711</v>
      </c>
      <c r="L11" s="17">
        <f t="shared" si="4"/>
        <v>8.1677197013210801E-2</v>
      </c>
      <c r="M11" s="14">
        <v>1863</v>
      </c>
      <c r="N11" s="17">
        <f t="shared" si="5"/>
        <v>0.21401493394600804</v>
      </c>
      <c r="O11" s="14">
        <v>2557</v>
      </c>
      <c r="P11" s="17">
        <f t="shared" si="6"/>
        <v>0.29373923032739807</v>
      </c>
      <c r="Q11" s="14">
        <v>434</v>
      </c>
      <c r="R11" s="17">
        <f t="shared" si="7"/>
        <v>4.9856404365307291E-2</v>
      </c>
      <c r="S11" s="28">
        <v>0.51640179009999998</v>
      </c>
    </row>
    <row r="12" spans="1:19" s="19" customFormat="1" ht="18.75" customHeight="1" x14ac:dyDescent="0.2">
      <c r="A12" s="10">
        <v>5</v>
      </c>
      <c r="B12" s="16" t="s">
        <v>11</v>
      </c>
      <c r="C12" s="17"/>
      <c r="D12" s="18">
        <f t="shared" si="0"/>
        <v>8194</v>
      </c>
      <c r="E12" s="14">
        <v>483</v>
      </c>
      <c r="F12" s="17">
        <f t="shared" si="1"/>
        <v>5.8945569929216499E-2</v>
      </c>
      <c r="G12" s="14">
        <v>907</v>
      </c>
      <c r="H12" s="17">
        <f t="shared" si="2"/>
        <v>0.11069074932877715</v>
      </c>
      <c r="I12" s="14">
        <v>654</v>
      </c>
      <c r="J12" s="17">
        <f t="shared" si="3"/>
        <v>7.9814498413473267E-2</v>
      </c>
      <c r="K12" s="14">
        <v>563</v>
      </c>
      <c r="L12" s="17">
        <f t="shared" si="4"/>
        <v>6.8708811325360025E-2</v>
      </c>
      <c r="M12" s="14">
        <v>1759</v>
      </c>
      <c r="N12" s="17">
        <f t="shared" si="5"/>
        <v>0.21466927019770563</v>
      </c>
      <c r="O12" s="14">
        <v>3072</v>
      </c>
      <c r="P12" s="17">
        <f t="shared" si="6"/>
        <v>0.37490846961191115</v>
      </c>
      <c r="Q12" s="14">
        <v>756</v>
      </c>
      <c r="R12" s="17">
        <f t="shared" si="7"/>
        <v>9.2262631193556266E-2</v>
      </c>
      <c r="S12" s="28">
        <v>0.53060028039999996</v>
      </c>
    </row>
    <row r="13" spans="1:19" ht="18.75" customHeight="1" x14ac:dyDescent="0.2">
      <c r="A13" s="15">
        <v>6</v>
      </c>
      <c r="B13" s="16" t="s">
        <v>35</v>
      </c>
      <c r="C13" s="17"/>
      <c r="D13" s="18">
        <f t="shared" si="0"/>
        <v>7544</v>
      </c>
      <c r="E13" s="14">
        <v>473</v>
      </c>
      <c r="F13" s="17">
        <f t="shared" si="1"/>
        <v>6.2698833510074228E-2</v>
      </c>
      <c r="G13" s="14">
        <v>997</v>
      </c>
      <c r="H13" s="17">
        <f t="shared" si="2"/>
        <v>0.13215800636267233</v>
      </c>
      <c r="I13" s="14">
        <v>816</v>
      </c>
      <c r="J13" s="17">
        <f t="shared" si="3"/>
        <v>0.10816542948038176</v>
      </c>
      <c r="K13" s="14">
        <v>688</v>
      </c>
      <c r="L13" s="17">
        <f t="shared" si="4"/>
        <v>9.1198303287380697E-2</v>
      </c>
      <c r="M13" s="14">
        <v>1653</v>
      </c>
      <c r="N13" s="17">
        <f t="shared" si="5"/>
        <v>0.21911452810180276</v>
      </c>
      <c r="O13" s="14">
        <v>2562</v>
      </c>
      <c r="P13" s="17">
        <f t="shared" si="6"/>
        <v>0.33960763520678683</v>
      </c>
      <c r="Q13" s="14">
        <v>355</v>
      </c>
      <c r="R13" s="17">
        <f t="shared" si="7"/>
        <v>4.7057264050901382E-2</v>
      </c>
      <c r="S13" s="28">
        <v>0.56068267189999998</v>
      </c>
    </row>
    <row r="14" spans="1:19" s="19" customFormat="1" ht="18.75" customHeight="1" x14ac:dyDescent="0.2">
      <c r="A14" s="10">
        <v>7</v>
      </c>
      <c r="B14" s="16" t="s">
        <v>25</v>
      </c>
      <c r="C14" s="17"/>
      <c r="D14" s="18">
        <f t="shared" si="0"/>
        <v>7467</v>
      </c>
      <c r="E14" s="14">
        <v>272</v>
      </c>
      <c r="F14" s="17">
        <f t="shared" si="1"/>
        <v>3.642694522565957E-2</v>
      </c>
      <c r="G14" s="14">
        <v>706</v>
      </c>
      <c r="H14" s="17">
        <f t="shared" si="2"/>
        <v>9.4549350475425203E-2</v>
      </c>
      <c r="I14" s="14">
        <v>629</v>
      </c>
      <c r="J14" s="17">
        <f t="shared" si="3"/>
        <v>8.4237310834337747E-2</v>
      </c>
      <c r="K14" s="14">
        <v>572</v>
      </c>
      <c r="L14" s="17">
        <f t="shared" si="4"/>
        <v>7.6603723048078207E-2</v>
      </c>
      <c r="M14" s="14">
        <v>1976</v>
      </c>
      <c r="N14" s="17">
        <f t="shared" si="5"/>
        <v>0.26463104325699743</v>
      </c>
      <c r="O14" s="14">
        <v>2984</v>
      </c>
      <c r="P14" s="17">
        <f t="shared" si="6"/>
        <v>0.39962501674032408</v>
      </c>
      <c r="Q14" s="14">
        <v>328</v>
      </c>
      <c r="R14" s="17">
        <f t="shared" si="7"/>
        <v>4.3926610419177718E-2</v>
      </c>
      <c r="S14" s="28">
        <v>0.48570244219999997</v>
      </c>
    </row>
    <row r="15" spans="1:19" ht="18.75" customHeight="1" x14ac:dyDescent="0.2">
      <c r="A15" s="10">
        <v>8</v>
      </c>
      <c r="B15" s="16" t="s">
        <v>38</v>
      </c>
      <c r="C15" s="17"/>
      <c r="D15" s="18">
        <f t="shared" si="0"/>
        <v>7212</v>
      </c>
      <c r="E15" s="14">
        <v>560</v>
      </c>
      <c r="F15" s="17">
        <f t="shared" si="1"/>
        <v>7.7648363838047699E-2</v>
      </c>
      <c r="G15" s="14">
        <v>941</v>
      </c>
      <c r="H15" s="17">
        <f t="shared" si="2"/>
        <v>0.13047698280643372</v>
      </c>
      <c r="I15" s="14">
        <v>814</v>
      </c>
      <c r="J15" s="17">
        <f t="shared" si="3"/>
        <v>0.11286744315030504</v>
      </c>
      <c r="K15" s="14">
        <v>655</v>
      </c>
      <c r="L15" s="17">
        <f t="shared" si="4"/>
        <v>9.0820854132002221E-2</v>
      </c>
      <c r="M15" s="14">
        <v>1571</v>
      </c>
      <c r="N15" s="17">
        <f t="shared" si="5"/>
        <v>0.21783139212423738</v>
      </c>
      <c r="O15" s="14">
        <v>2258</v>
      </c>
      <c r="P15" s="17">
        <f t="shared" si="6"/>
        <v>0.31308929561841375</v>
      </c>
      <c r="Q15" s="14">
        <v>413</v>
      </c>
      <c r="R15" s="17">
        <f t="shared" si="7"/>
        <v>5.7265668330560175E-2</v>
      </c>
      <c r="S15" s="28">
        <v>0.5921154408</v>
      </c>
    </row>
    <row r="16" spans="1:19" s="19" customFormat="1" ht="18.75" customHeight="1" x14ac:dyDescent="0.2">
      <c r="A16" s="15">
        <v>9</v>
      </c>
      <c r="B16" s="16" t="s">
        <v>27</v>
      </c>
      <c r="C16" s="17"/>
      <c r="D16" s="18">
        <f t="shared" si="0"/>
        <v>6836</v>
      </c>
      <c r="E16" s="14">
        <v>410</v>
      </c>
      <c r="F16" s="17">
        <f t="shared" si="1"/>
        <v>5.9976594499707429E-2</v>
      </c>
      <c r="G16" s="14">
        <v>880</v>
      </c>
      <c r="H16" s="17">
        <f t="shared" si="2"/>
        <v>0.12873025160912815</v>
      </c>
      <c r="I16" s="14">
        <v>796</v>
      </c>
      <c r="J16" s="17">
        <f t="shared" si="3"/>
        <v>0.11644236395552955</v>
      </c>
      <c r="K16" s="14">
        <v>579</v>
      </c>
      <c r="L16" s="17">
        <f t="shared" si="4"/>
        <v>8.469865418373318E-2</v>
      </c>
      <c r="M16" s="14">
        <v>1427</v>
      </c>
      <c r="N16" s="17">
        <f t="shared" si="5"/>
        <v>0.20874780573434756</v>
      </c>
      <c r="O16" s="14">
        <v>2407</v>
      </c>
      <c r="P16" s="17">
        <f t="shared" si="6"/>
        <v>0.35210649502633118</v>
      </c>
      <c r="Q16" s="14">
        <v>337</v>
      </c>
      <c r="R16" s="17">
        <f t="shared" si="7"/>
        <v>4.9297834991222936E-2</v>
      </c>
      <c r="S16" s="28">
        <v>0.53516191130000001</v>
      </c>
    </row>
    <row r="17" spans="1:19" ht="18.75" customHeight="1" x14ac:dyDescent="0.2">
      <c r="A17" s="10">
        <v>10</v>
      </c>
      <c r="B17" s="16" t="s">
        <v>18</v>
      </c>
      <c r="C17" s="17"/>
      <c r="D17" s="18">
        <f t="shared" si="0"/>
        <v>6676</v>
      </c>
      <c r="E17" s="14">
        <v>286</v>
      </c>
      <c r="F17" s="17">
        <f t="shared" si="1"/>
        <v>4.2840023966446976E-2</v>
      </c>
      <c r="G17" s="14">
        <v>793</v>
      </c>
      <c r="H17" s="17">
        <f t="shared" si="2"/>
        <v>0.11878370281605752</v>
      </c>
      <c r="I17" s="14">
        <v>668</v>
      </c>
      <c r="J17" s="17">
        <f t="shared" si="3"/>
        <v>0.10005991611743559</v>
      </c>
      <c r="K17" s="14">
        <v>547</v>
      </c>
      <c r="L17" s="17">
        <f t="shared" si="4"/>
        <v>8.1935290593169563E-2</v>
      </c>
      <c r="M17" s="14">
        <v>1514</v>
      </c>
      <c r="N17" s="17">
        <f t="shared" si="5"/>
        <v>0.22678250449370882</v>
      </c>
      <c r="O17" s="14">
        <v>2526</v>
      </c>
      <c r="P17" s="17">
        <f t="shared" si="6"/>
        <v>0.37837028160575192</v>
      </c>
      <c r="Q17" s="14">
        <v>342</v>
      </c>
      <c r="R17" s="17">
        <f t="shared" si="7"/>
        <v>5.1228280407429598E-2</v>
      </c>
      <c r="S17" s="28">
        <v>0.50901907719999995</v>
      </c>
    </row>
    <row r="18" spans="1:19" s="19" customFormat="1" ht="18.75" customHeight="1" x14ac:dyDescent="0.2">
      <c r="A18" s="10">
        <v>11</v>
      </c>
      <c r="B18" s="16" t="s">
        <v>13</v>
      </c>
      <c r="C18" s="17"/>
      <c r="D18" s="18">
        <f t="shared" si="0"/>
        <v>5934</v>
      </c>
      <c r="E18" s="14">
        <v>396</v>
      </c>
      <c r="F18" s="17">
        <f t="shared" si="1"/>
        <v>6.6734074823053588E-2</v>
      </c>
      <c r="G18" s="14">
        <v>670</v>
      </c>
      <c r="H18" s="17">
        <f t="shared" si="2"/>
        <v>0.11290866194809572</v>
      </c>
      <c r="I18" s="14">
        <v>574</v>
      </c>
      <c r="J18" s="17">
        <f t="shared" si="3"/>
        <v>9.6730704415234237E-2</v>
      </c>
      <c r="K18" s="14">
        <v>424</v>
      </c>
      <c r="L18" s="17">
        <f t="shared" si="4"/>
        <v>7.1452645770138185E-2</v>
      </c>
      <c r="M18" s="14">
        <v>1491</v>
      </c>
      <c r="N18" s="17">
        <f t="shared" si="5"/>
        <v>0.25126390293225481</v>
      </c>
      <c r="O18" s="14">
        <v>2044</v>
      </c>
      <c r="P18" s="17">
        <f t="shared" si="6"/>
        <v>0.34445567913717562</v>
      </c>
      <c r="Q18" s="14">
        <v>335</v>
      </c>
      <c r="R18" s="17">
        <f t="shared" si="7"/>
        <v>5.645433097404786E-2</v>
      </c>
      <c r="S18" s="28">
        <v>0.48958646100000003</v>
      </c>
    </row>
    <row r="19" spans="1:19" ht="18.75" customHeight="1" x14ac:dyDescent="0.2">
      <c r="A19" s="15">
        <v>12</v>
      </c>
      <c r="B19" s="16" t="s">
        <v>39</v>
      </c>
      <c r="C19" s="17"/>
      <c r="D19" s="18">
        <f t="shared" si="0"/>
        <v>5659</v>
      </c>
      <c r="E19" s="14">
        <v>398</v>
      </c>
      <c r="F19" s="17">
        <f t="shared" si="1"/>
        <v>7.0330447075455021E-2</v>
      </c>
      <c r="G19" s="14">
        <v>766</v>
      </c>
      <c r="H19" s="17">
        <f t="shared" si="2"/>
        <v>0.13535960417034812</v>
      </c>
      <c r="I19" s="14">
        <v>592</v>
      </c>
      <c r="J19" s="17">
        <f t="shared" si="3"/>
        <v>0.10461212228308889</v>
      </c>
      <c r="K19" s="14">
        <v>538</v>
      </c>
      <c r="L19" s="17">
        <f t="shared" si="4"/>
        <v>9.5069800318077394E-2</v>
      </c>
      <c r="M19" s="14">
        <v>1184</v>
      </c>
      <c r="N19" s="17">
        <f t="shared" si="5"/>
        <v>0.20922424456617777</v>
      </c>
      <c r="O19" s="14">
        <v>1912</v>
      </c>
      <c r="P19" s="17">
        <f t="shared" si="6"/>
        <v>0.33786888142781413</v>
      </c>
      <c r="Q19" s="14">
        <v>269</v>
      </c>
      <c r="R19" s="17">
        <f t="shared" si="7"/>
        <v>4.7534900159038697E-2</v>
      </c>
      <c r="S19" s="28">
        <v>0.4849842486</v>
      </c>
    </row>
    <row r="20" spans="1:19" s="19" customFormat="1" ht="18.75" customHeight="1" x14ac:dyDescent="0.2">
      <c r="A20" s="10">
        <v>13</v>
      </c>
      <c r="B20" s="16" t="s">
        <v>26</v>
      </c>
      <c r="C20" s="17"/>
      <c r="D20" s="18">
        <f t="shared" si="0"/>
        <v>4966</v>
      </c>
      <c r="E20" s="14">
        <v>164</v>
      </c>
      <c r="F20" s="17">
        <f t="shared" si="1"/>
        <v>3.3024567055980669E-2</v>
      </c>
      <c r="G20" s="14">
        <v>446</v>
      </c>
      <c r="H20" s="17">
        <f t="shared" si="2"/>
        <v>8.9810712847362056E-2</v>
      </c>
      <c r="I20" s="14">
        <v>348</v>
      </c>
      <c r="J20" s="17">
        <f t="shared" si="3"/>
        <v>7.0076520338300446E-2</v>
      </c>
      <c r="K20" s="14">
        <v>331</v>
      </c>
      <c r="L20" s="17">
        <f t="shared" si="4"/>
        <v>6.6653242045912206E-2</v>
      </c>
      <c r="M20" s="14">
        <v>968</v>
      </c>
      <c r="N20" s="17">
        <f t="shared" si="5"/>
        <v>0.19492549335481274</v>
      </c>
      <c r="O20" s="14">
        <v>2229</v>
      </c>
      <c r="P20" s="17">
        <f t="shared" si="6"/>
        <v>0.44885219492549333</v>
      </c>
      <c r="Q20" s="14">
        <v>480</v>
      </c>
      <c r="R20" s="17">
        <f t="shared" si="7"/>
        <v>9.6657269432138537E-2</v>
      </c>
      <c r="S20" s="28">
        <v>0.59884037829999992</v>
      </c>
    </row>
    <row r="21" spans="1:19" ht="18.75" customHeight="1" x14ac:dyDescent="0.2">
      <c r="A21" s="10">
        <v>14</v>
      </c>
      <c r="B21" s="16" t="s">
        <v>15</v>
      </c>
      <c r="C21" s="17"/>
      <c r="D21" s="18">
        <f t="shared" si="0"/>
        <v>4443</v>
      </c>
      <c r="E21" s="14">
        <v>353</v>
      </c>
      <c r="F21" s="17">
        <f t="shared" si="1"/>
        <v>7.9450821516993023E-2</v>
      </c>
      <c r="G21" s="14">
        <v>732</v>
      </c>
      <c r="H21" s="17">
        <f t="shared" si="2"/>
        <v>0.16475354490209318</v>
      </c>
      <c r="I21" s="14">
        <v>539</v>
      </c>
      <c r="J21" s="17">
        <f t="shared" si="3"/>
        <v>0.12131442718883637</v>
      </c>
      <c r="K21" s="14">
        <v>376</v>
      </c>
      <c r="L21" s="17">
        <f t="shared" si="4"/>
        <v>8.4627503938780102E-2</v>
      </c>
      <c r="M21" s="14">
        <v>703</v>
      </c>
      <c r="N21" s="17">
        <f t="shared" si="5"/>
        <v>0.158226423587666</v>
      </c>
      <c r="O21" s="14">
        <v>1328</v>
      </c>
      <c r="P21" s="17">
        <f t="shared" si="6"/>
        <v>0.2988971415710106</v>
      </c>
      <c r="Q21" s="14">
        <v>412</v>
      </c>
      <c r="R21" s="17">
        <f t="shared" si="7"/>
        <v>9.2730137294620749E-2</v>
      </c>
      <c r="S21" s="28">
        <v>0.57618513910000002</v>
      </c>
    </row>
    <row r="22" spans="1:19" s="19" customFormat="1" ht="18.75" customHeight="1" x14ac:dyDescent="0.2">
      <c r="A22" s="15">
        <v>15</v>
      </c>
      <c r="B22" s="16" t="s">
        <v>14</v>
      </c>
      <c r="C22" s="17"/>
      <c r="D22" s="18">
        <f t="shared" si="0"/>
        <v>4126</v>
      </c>
      <c r="E22" s="14">
        <v>177</v>
      </c>
      <c r="F22" s="17">
        <f t="shared" si="1"/>
        <v>4.2898691226369363E-2</v>
      </c>
      <c r="G22" s="14">
        <v>503</v>
      </c>
      <c r="H22" s="17">
        <f t="shared" si="2"/>
        <v>0.12190984003877847</v>
      </c>
      <c r="I22" s="14">
        <v>409</v>
      </c>
      <c r="J22" s="17">
        <f t="shared" si="3"/>
        <v>9.9127484246243333E-2</v>
      </c>
      <c r="K22" s="14">
        <v>372</v>
      </c>
      <c r="L22" s="17">
        <f t="shared" si="4"/>
        <v>9.0159961221522061E-2</v>
      </c>
      <c r="M22" s="14">
        <v>906</v>
      </c>
      <c r="N22" s="17">
        <f t="shared" si="5"/>
        <v>0.21958313136209404</v>
      </c>
      <c r="O22" s="14">
        <v>1557</v>
      </c>
      <c r="P22" s="17">
        <f t="shared" si="6"/>
        <v>0.37736306349975762</v>
      </c>
      <c r="Q22" s="14">
        <v>202</v>
      </c>
      <c r="R22" s="17">
        <f t="shared" si="7"/>
        <v>4.8957828405235097E-2</v>
      </c>
      <c r="S22" s="28">
        <v>0.35908487479999995</v>
      </c>
    </row>
    <row r="23" spans="1:19" ht="18.75" customHeight="1" x14ac:dyDescent="0.2">
      <c r="A23" s="10">
        <v>16</v>
      </c>
      <c r="B23" s="16" t="s">
        <v>20</v>
      </c>
      <c r="C23" s="17"/>
      <c r="D23" s="18">
        <f t="shared" si="0"/>
        <v>3958</v>
      </c>
      <c r="E23" s="14">
        <v>138</v>
      </c>
      <c r="F23" s="17">
        <f t="shared" si="1"/>
        <v>3.4866093986862051E-2</v>
      </c>
      <c r="G23" s="14">
        <v>422</v>
      </c>
      <c r="H23" s="17">
        <f t="shared" si="2"/>
        <v>0.10661950480040425</v>
      </c>
      <c r="I23" s="14">
        <v>414</v>
      </c>
      <c r="J23" s="17">
        <f t="shared" si="3"/>
        <v>0.10459828196058615</v>
      </c>
      <c r="K23" s="14">
        <v>366</v>
      </c>
      <c r="L23" s="17">
        <f t="shared" si="4"/>
        <v>9.2470944921677609E-2</v>
      </c>
      <c r="M23" s="14">
        <v>1161</v>
      </c>
      <c r="N23" s="17">
        <f t="shared" si="5"/>
        <v>0.29332996462860028</v>
      </c>
      <c r="O23" s="14">
        <v>1317</v>
      </c>
      <c r="P23" s="17">
        <f t="shared" si="6"/>
        <v>0.33274381000505304</v>
      </c>
      <c r="Q23" s="14">
        <v>140</v>
      </c>
      <c r="R23" s="17">
        <f t="shared" si="7"/>
        <v>3.5371399696816574E-2</v>
      </c>
      <c r="S23" s="28">
        <v>0.49607471750000004</v>
      </c>
    </row>
    <row r="24" spans="1:19" ht="18.75" customHeight="1" x14ac:dyDescent="0.2">
      <c r="A24" s="10">
        <v>17</v>
      </c>
      <c r="B24" s="16" t="s">
        <v>21</v>
      </c>
      <c r="C24" s="17"/>
      <c r="D24" s="18">
        <f t="shared" si="0"/>
        <v>3514</v>
      </c>
      <c r="E24" s="14">
        <v>201</v>
      </c>
      <c r="F24" s="17">
        <f t="shared" si="1"/>
        <v>5.7199772339214569E-2</v>
      </c>
      <c r="G24" s="14">
        <v>489</v>
      </c>
      <c r="H24" s="17">
        <f t="shared" si="2"/>
        <v>0.13915765509391007</v>
      </c>
      <c r="I24" s="14">
        <v>462</v>
      </c>
      <c r="J24" s="17">
        <f t="shared" si="3"/>
        <v>0.13147410358565736</v>
      </c>
      <c r="K24" s="14">
        <v>340</v>
      </c>
      <c r="L24" s="17">
        <f t="shared" si="4"/>
        <v>9.6755833807626632E-2</v>
      </c>
      <c r="M24" s="14">
        <v>679</v>
      </c>
      <c r="N24" s="17">
        <f t="shared" si="5"/>
        <v>0.19322709163346613</v>
      </c>
      <c r="O24" s="14">
        <v>1215</v>
      </c>
      <c r="P24" s="17">
        <f t="shared" si="6"/>
        <v>0.34575981787137167</v>
      </c>
      <c r="Q24" s="14">
        <v>128</v>
      </c>
      <c r="R24" s="17">
        <f t="shared" si="7"/>
        <v>3.6425725668753559E-2</v>
      </c>
      <c r="S24" s="28">
        <v>0.47819775790000002</v>
      </c>
    </row>
    <row r="25" spans="1:19" s="19" customFormat="1" ht="18.75" customHeight="1" x14ac:dyDescent="0.2">
      <c r="A25" s="15">
        <v>18</v>
      </c>
      <c r="B25" s="16" t="s">
        <v>40</v>
      </c>
      <c r="C25" s="17"/>
      <c r="D25" s="18">
        <f t="shared" si="0"/>
        <v>3177</v>
      </c>
      <c r="E25" s="14">
        <v>164</v>
      </c>
      <c r="F25" s="17">
        <f t="shared" si="1"/>
        <v>5.1621026125275415E-2</v>
      </c>
      <c r="G25" s="14">
        <v>243</v>
      </c>
      <c r="H25" s="17">
        <f t="shared" si="2"/>
        <v>7.6487252124645896E-2</v>
      </c>
      <c r="I25" s="14">
        <v>200</v>
      </c>
      <c r="J25" s="17">
        <f t="shared" si="3"/>
        <v>6.295247088448222E-2</v>
      </c>
      <c r="K25" s="14">
        <v>185</v>
      </c>
      <c r="L25" s="17">
        <f t="shared" si="4"/>
        <v>5.8231035568146051E-2</v>
      </c>
      <c r="M25" s="14">
        <v>633</v>
      </c>
      <c r="N25" s="17">
        <f t="shared" si="5"/>
        <v>0.19924457034938622</v>
      </c>
      <c r="O25" s="14">
        <v>1517</v>
      </c>
      <c r="P25" s="17">
        <f t="shared" si="6"/>
        <v>0.47749449165879759</v>
      </c>
      <c r="Q25" s="14">
        <v>235</v>
      </c>
      <c r="R25" s="17">
        <f t="shared" si="7"/>
        <v>7.3969153289266606E-2</v>
      </c>
      <c r="S25" s="28">
        <v>0.66407381169999991</v>
      </c>
    </row>
    <row r="26" spans="1:19" ht="18.75" customHeight="1" x14ac:dyDescent="0.2">
      <c r="A26" s="10">
        <v>19</v>
      </c>
      <c r="B26" s="16" t="s">
        <v>28</v>
      </c>
      <c r="C26" s="17"/>
      <c r="D26" s="18">
        <f t="shared" si="0"/>
        <v>3024</v>
      </c>
      <c r="E26" s="14">
        <v>176</v>
      </c>
      <c r="F26" s="17">
        <f t="shared" si="1"/>
        <v>5.8201058201058198E-2</v>
      </c>
      <c r="G26" s="14">
        <v>394</v>
      </c>
      <c r="H26" s="17">
        <f t="shared" si="2"/>
        <v>0.13029100529100529</v>
      </c>
      <c r="I26" s="14">
        <v>267</v>
      </c>
      <c r="J26" s="17">
        <f t="shared" si="3"/>
        <v>8.8293650793650799E-2</v>
      </c>
      <c r="K26" s="14">
        <v>270</v>
      </c>
      <c r="L26" s="17">
        <f t="shared" si="4"/>
        <v>8.9285714285714288E-2</v>
      </c>
      <c r="M26" s="14">
        <v>518</v>
      </c>
      <c r="N26" s="17">
        <f t="shared" si="5"/>
        <v>0.17129629629629631</v>
      </c>
      <c r="O26" s="14">
        <v>1197</v>
      </c>
      <c r="P26" s="17">
        <f t="shared" si="6"/>
        <v>0.39583333333333331</v>
      </c>
      <c r="Q26" s="14">
        <v>202</v>
      </c>
      <c r="R26" s="17">
        <f t="shared" si="7"/>
        <v>6.6798941798941802E-2</v>
      </c>
      <c r="S26" s="28">
        <v>0.39651977570000002</v>
      </c>
    </row>
    <row r="27" spans="1:19" s="19" customFormat="1" ht="18.75" customHeight="1" x14ac:dyDescent="0.2">
      <c r="A27" s="10">
        <v>20</v>
      </c>
      <c r="B27" s="16" t="s">
        <v>17</v>
      </c>
      <c r="C27" s="17"/>
      <c r="D27" s="18">
        <f t="shared" si="0"/>
        <v>2674</v>
      </c>
      <c r="E27" s="14">
        <v>255</v>
      </c>
      <c r="F27" s="17">
        <f t="shared" si="1"/>
        <v>9.5362752430815254E-2</v>
      </c>
      <c r="G27" s="14">
        <v>410</v>
      </c>
      <c r="H27" s="17">
        <f t="shared" si="2"/>
        <v>0.15332834704562454</v>
      </c>
      <c r="I27" s="14">
        <v>248</v>
      </c>
      <c r="J27" s="17">
        <f t="shared" si="3"/>
        <v>9.2744951383694846E-2</v>
      </c>
      <c r="K27" s="14">
        <v>250</v>
      </c>
      <c r="L27" s="17">
        <f t="shared" si="4"/>
        <v>9.3492894540014956E-2</v>
      </c>
      <c r="M27" s="14">
        <v>546</v>
      </c>
      <c r="N27" s="17">
        <f t="shared" si="5"/>
        <v>0.20418848167539266</v>
      </c>
      <c r="O27" s="14">
        <v>820</v>
      </c>
      <c r="P27" s="17">
        <f t="shared" si="6"/>
        <v>0.30665669409124907</v>
      </c>
      <c r="Q27" s="14">
        <v>145</v>
      </c>
      <c r="R27" s="17">
        <f t="shared" si="7"/>
        <v>5.4225878833208674E-2</v>
      </c>
      <c r="S27" s="28">
        <v>0.56509346409999994</v>
      </c>
    </row>
    <row r="28" spans="1:19" ht="18.75" customHeight="1" x14ac:dyDescent="0.2">
      <c r="A28" s="15">
        <v>21</v>
      </c>
      <c r="B28" s="16" t="s">
        <v>30</v>
      </c>
      <c r="C28" s="17"/>
      <c r="D28" s="18">
        <f t="shared" si="0"/>
        <v>2567</v>
      </c>
      <c r="E28" s="14">
        <v>136</v>
      </c>
      <c r="F28" s="17">
        <f t="shared" si="1"/>
        <v>5.2980132450331126E-2</v>
      </c>
      <c r="G28" s="14">
        <v>382</v>
      </c>
      <c r="H28" s="17">
        <f t="shared" si="2"/>
        <v>0.14881184261784183</v>
      </c>
      <c r="I28" s="14">
        <v>471</v>
      </c>
      <c r="J28" s="17">
        <f t="shared" si="3"/>
        <v>0.18348266458901441</v>
      </c>
      <c r="K28" s="14">
        <v>275</v>
      </c>
      <c r="L28" s="17">
        <f t="shared" si="4"/>
        <v>0.10712894429294897</v>
      </c>
      <c r="M28" s="14">
        <v>513</v>
      </c>
      <c r="N28" s="17">
        <f t="shared" si="5"/>
        <v>0.19984417608102845</v>
      </c>
      <c r="O28" s="14">
        <v>721</v>
      </c>
      <c r="P28" s="17">
        <f t="shared" si="6"/>
        <v>0.28087261394624075</v>
      </c>
      <c r="Q28" s="14">
        <v>69</v>
      </c>
      <c r="R28" s="17">
        <f t="shared" si="7"/>
        <v>2.6879626022594468E-2</v>
      </c>
      <c r="S28" s="28">
        <v>0.39464924510000005</v>
      </c>
    </row>
    <row r="29" spans="1:19" s="19" customFormat="1" ht="18.75" customHeight="1" x14ac:dyDescent="0.2">
      <c r="A29" s="10">
        <v>22</v>
      </c>
      <c r="B29" s="16" t="s">
        <v>10</v>
      </c>
      <c r="C29" s="17"/>
      <c r="D29" s="18">
        <f t="shared" si="0"/>
        <v>2251</v>
      </c>
      <c r="E29" s="14">
        <v>148</v>
      </c>
      <c r="F29" s="17">
        <f t="shared" si="1"/>
        <v>6.5748556197245664E-2</v>
      </c>
      <c r="G29" s="14">
        <v>308</v>
      </c>
      <c r="H29" s="17">
        <f t="shared" si="2"/>
        <v>0.13682807641048422</v>
      </c>
      <c r="I29" s="14">
        <v>279</v>
      </c>
      <c r="J29" s="17">
        <f t="shared" si="3"/>
        <v>0.12394491337183473</v>
      </c>
      <c r="K29" s="14">
        <v>256</v>
      </c>
      <c r="L29" s="17">
        <f t="shared" si="4"/>
        <v>0.11372723234118169</v>
      </c>
      <c r="M29" s="14">
        <v>513</v>
      </c>
      <c r="N29" s="17">
        <f t="shared" si="5"/>
        <v>0.22789871168369613</v>
      </c>
      <c r="O29" s="14">
        <v>667</v>
      </c>
      <c r="P29" s="17">
        <f t="shared" si="6"/>
        <v>0.29631274988893824</v>
      </c>
      <c r="Q29" s="14">
        <v>80</v>
      </c>
      <c r="R29" s="17">
        <f t="shared" si="7"/>
        <v>3.5539760106619279E-2</v>
      </c>
      <c r="S29" s="28">
        <v>0.49497300659999999</v>
      </c>
    </row>
    <row r="30" spans="1:19" ht="18.75" customHeight="1" x14ac:dyDescent="0.2">
      <c r="A30" s="10">
        <v>23</v>
      </c>
      <c r="B30" s="16" t="s">
        <v>29</v>
      </c>
      <c r="C30" s="17"/>
      <c r="D30" s="18">
        <f t="shared" si="0"/>
        <v>2138</v>
      </c>
      <c r="E30" s="14">
        <v>140</v>
      </c>
      <c r="F30" s="17">
        <f t="shared" si="1"/>
        <v>6.5481758652946684E-2</v>
      </c>
      <c r="G30" s="14">
        <v>272</v>
      </c>
      <c r="H30" s="17">
        <f t="shared" si="2"/>
        <v>0.12722170252572498</v>
      </c>
      <c r="I30" s="14">
        <v>248</v>
      </c>
      <c r="J30" s="17">
        <f t="shared" si="3"/>
        <v>0.11599625818521983</v>
      </c>
      <c r="K30" s="14">
        <v>178</v>
      </c>
      <c r="L30" s="17">
        <f t="shared" si="4"/>
        <v>8.3255378858746495E-2</v>
      </c>
      <c r="M30" s="14">
        <v>496</v>
      </c>
      <c r="N30" s="17">
        <f t="shared" si="5"/>
        <v>0.23199251637043966</v>
      </c>
      <c r="O30" s="14">
        <v>720</v>
      </c>
      <c r="P30" s="17">
        <f t="shared" si="6"/>
        <v>0.33676333021515437</v>
      </c>
      <c r="Q30" s="14">
        <v>84</v>
      </c>
      <c r="R30" s="17">
        <f t="shared" si="7"/>
        <v>3.9289055191768008E-2</v>
      </c>
      <c r="S30" s="28">
        <v>0.56158759199999997</v>
      </c>
    </row>
    <row r="31" spans="1:19" s="19" customFormat="1" ht="18.75" customHeight="1" x14ac:dyDescent="0.2">
      <c r="A31" s="15">
        <v>24</v>
      </c>
      <c r="B31" s="16" t="s">
        <v>23</v>
      </c>
      <c r="C31" s="17"/>
      <c r="D31" s="18">
        <f t="shared" si="0"/>
        <v>1772</v>
      </c>
      <c r="E31" s="14">
        <v>112</v>
      </c>
      <c r="F31" s="17">
        <f t="shared" si="1"/>
        <v>6.320541760722348E-2</v>
      </c>
      <c r="G31" s="14">
        <v>195</v>
      </c>
      <c r="H31" s="17">
        <f t="shared" si="2"/>
        <v>0.1100451467268623</v>
      </c>
      <c r="I31" s="14">
        <v>144</v>
      </c>
      <c r="J31" s="17">
        <f t="shared" si="3"/>
        <v>8.1264108352144468E-2</v>
      </c>
      <c r="K31" s="14">
        <v>92</v>
      </c>
      <c r="L31" s="17">
        <f t="shared" si="4"/>
        <v>5.1918735891647853E-2</v>
      </c>
      <c r="M31" s="14">
        <v>276</v>
      </c>
      <c r="N31" s="17">
        <f t="shared" si="5"/>
        <v>0.15575620767494355</v>
      </c>
      <c r="O31" s="14">
        <v>776</v>
      </c>
      <c r="P31" s="17">
        <f t="shared" si="6"/>
        <v>0.43792325056433407</v>
      </c>
      <c r="Q31" s="14">
        <v>177</v>
      </c>
      <c r="R31" s="17">
        <f t="shared" si="7"/>
        <v>9.9887133182844243E-2</v>
      </c>
      <c r="S31" s="28">
        <v>0.54007455559999995</v>
      </c>
    </row>
    <row r="32" spans="1:19" ht="18.75" customHeight="1" x14ac:dyDescent="0.2">
      <c r="A32" s="10">
        <v>25</v>
      </c>
      <c r="B32" s="16" t="s">
        <v>22</v>
      </c>
      <c r="C32" s="17"/>
      <c r="D32" s="18">
        <f t="shared" si="0"/>
        <v>1465</v>
      </c>
      <c r="E32" s="14">
        <v>83</v>
      </c>
      <c r="F32" s="17">
        <f t="shared" si="1"/>
        <v>5.665529010238908E-2</v>
      </c>
      <c r="G32" s="14">
        <v>182</v>
      </c>
      <c r="H32" s="17">
        <f t="shared" si="2"/>
        <v>0.1242320819112628</v>
      </c>
      <c r="I32" s="14">
        <v>172</v>
      </c>
      <c r="J32" s="17">
        <f t="shared" si="3"/>
        <v>0.1174061433447099</v>
      </c>
      <c r="K32" s="14">
        <v>93</v>
      </c>
      <c r="L32" s="17">
        <f t="shared" si="4"/>
        <v>6.3481228668941986E-2</v>
      </c>
      <c r="M32" s="14">
        <v>313</v>
      </c>
      <c r="N32" s="17">
        <f t="shared" si="5"/>
        <v>0.21365187713310579</v>
      </c>
      <c r="O32" s="14">
        <v>518</v>
      </c>
      <c r="P32" s="17">
        <f t="shared" si="6"/>
        <v>0.35358361774744029</v>
      </c>
      <c r="Q32" s="14">
        <v>104</v>
      </c>
      <c r="R32" s="17">
        <f t="shared" si="7"/>
        <v>7.0989761092150175E-2</v>
      </c>
      <c r="S32" s="28">
        <v>0.57457375649999998</v>
      </c>
    </row>
    <row r="33" spans="1:19" s="19" customFormat="1" ht="18.75" customHeight="1" thickBot="1" x14ac:dyDescent="0.25">
      <c r="A33" s="10">
        <v>26</v>
      </c>
      <c r="B33" s="16" t="s">
        <v>24</v>
      </c>
      <c r="C33" s="17"/>
      <c r="D33" s="18">
        <f t="shared" si="0"/>
        <v>1450</v>
      </c>
      <c r="E33" s="14">
        <v>86</v>
      </c>
      <c r="F33" s="17">
        <f t="shared" si="1"/>
        <v>5.9310344827586209E-2</v>
      </c>
      <c r="G33" s="14">
        <v>177</v>
      </c>
      <c r="H33" s="17">
        <f t="shared" si="2"/>
        <v>0.12206896551724138</v>
      </c>
      <c r="I33" s="14">
        <v>146</v>
      </c>
      <c r="J33" s="17">
        <f t="shared" si="3"/>
        <v>0.10068965517241379</v>
      </c>
      <c r="K33" s="14">
        <v>115</v>
      </c>
      <c r="L33" s="17">
        <f t="shared" si="4"/>
        <v>7.9310344827586213E-2</v>
      </c>
      <c r="M33" s="14">
        <v>343</v>
      </c>
      <c r="N33" s="17">
        <f t="shared" si="5"/>
        <v>0.23655172413793105</v>
      </c>
      <c r="O33" s="14">
        <v>521</v>
      </c>
      <c r="P33" s="17">
        <f t="shared" si="6"/>
        <v>0.35931034482758623</v>
      </c>
      <c r="Q33" s="14">
        <v>62</v>
      </c>
      <c r="R33" s="17">
        <f t="shared" si="7"/>
        <v>4.275862068965517E-2</v>
      </c>
      <c r="S33" s="28">
        <v>0.50609330320000001</v>
      </c>
    </row>
    <row r="34" spans="1:19" ht="20.100000000000001" customHeight="1" thickBot="1" x14ac:dyDescent="0.25">
      <c r="A34" s="34" t="s">
        <v>1</v>
      </c>
      <c r="B34" s="35"/>
      <c r="C34" s="20"/>
      <c r="D34" s="21">
        <f>SUM(D8:D33)</f>
        <v>169528</v>
      </c>
      <c r="E34" s="21">
        <f>SUM(E8:E33)</f>
        <v>11322</v>
      </c>
      <c r="F34" s="20">
        <f t="shared" ref="F34" si="8">E34/D34</f>
        <v>6.6785427775942624E-2</v>
      </c>
      <c r="G34" s="21">
        <f>SUM(G8:G33)</f>
        <v>22093</v>
      </c>
      <c r="H34" s="20">
        <f t="shared" ref="H34" si="9">G34/$D34</f>
        <v>0.13032065499504505</v>
      </c>
      <c r="I34" s="21">
        <f>SUM(I8:I33)</f>
        <v>16996</v>
      </c>
      <c r="J34" s="20">
        <f t="shared" ref="J34" si="10">I34/$D34</f>
        <v>0.10025482516162522</v>
      </c>
      <c r="K34" s="21">
        <f>SUM(K8:K33)</f>
        <v>13932</v>
      </c>
      <c r="L34" s="20">
        <f t="shared" ref="L34" si="11">K34/$D34</f>
        <v>8.2181114624132884E-2</v>
      </c>
      <c r="M34" s="21">
        <f>SUM(M8:M33)</f>
        <v>35039</v>
      </c>
      <c r="N34" s="20">
        <f t="shared" ref="N34" si="12">M34/$D34</f>
        <v>0.20668562125430606</v>
      </c>
      <c r="O34" s="21">
        <f>SUM(O8:O33)</f>
        <v>59256</v>
      </c>
      <c r="P34" s="20">
        <f t="shared" ref="P34" si="13">O34/$D34</f>
        <v>0.34953518002925771</v>
      </c>
      <c r="Q34" s="21">
        <f>SUM(Q8:Q33)</f>
        <v>10890</v>
      </c>
      <c r="R34" s="20">
        <f t="shared" ref="R34" si="14">Q34/$D34</f>
        <v>6.4237176159690434E-2</v>
      </c>
      <c r="S34" s="30">
        <v>0.51959991107498393</v>
      </c>
    </row>
    <row r="35" spans="1:19" x14ac:dyDescent="0.2">
      <c r="A35" s="22" t="s">
        <v>32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4"/>
    </row>
    <row r="36" spans="1:19" x14ac:dyDescent="0.2">
      <c r="A36" s="22" t="s">
        <v>36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4"/>
    </row>
    <row r="37" spans="1:19" ht="13.5" x14ac:dyDescent="0.25">
      <c r="A37" s="31" t="s">
        <v>37</v>
      </c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4"/>
    </row>
    <row r="38" spans="1:19" ht="8.25" customHeight="1" x14ac:dyDescent="0.2">
      <c r="A38" s="2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6"/>
    </row>
    <row r="39" spans="1:19" x14ac:dyDescent="0.2">
      <c r="A39" s="29" t="s">
        <v>44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6"/>
    </row>
    <row r="40" spans="1:19" ht="13.15" customHeight="1" x14ac:dyDescent="0.2">
      <c r="A40" s="29" t="s">
        <v>42</v>
      </c>
      <c r="B40" s="27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6"/>
    </row>
  </sheetData>
  <sortState xmlns:xlrd2="http://schemas.microsoft.com/office/spreadsheetml/2017/richdata2" ref="A7:S33">
    <sortCondition descending="1" ref="D7:D33"/>
  </sortState>
  <mergeCells count="2">
    <mergeCell ref="A3:S3"/>
    <mergeCell ref="A34:B34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2.9</vt:lpstr>
      <vt:lpstr>'2.9'!Área_de_impresión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2019-02-18T17:23:00Z</cp:lastPrinted>
  <dcterms:created xsi:type="dcterms:W3CDTF">2015-04-30T22:50:53Z</dcterms:created>
  <dcterms:modified xsi:type="dcterms:W3CDTF">2026-01-20T18:14:30Z</dcterms:modified>
</cp:coreProperties>
</file>