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paginas-N\"/>
    </mc:Choice>
  </mc:AlternateContent>
  <xr:revisionPtr revIDLastSave="0" documentId="8_{39BEF0B9-DB61-4F52-9682-ADBE8AABFDE3}" xr6:coauthVersionLast="47" xr6:coauthVersionMax="47" xr10:uidLastSave="{00000000-0000-0000-0000-000000000000}"/>
  <bookViews>
    <workbookView xWindow="8385" yWindow="465" windowWidth="17835" windowHeight="14430" xr2:uid="{5B3E1BC8-02F1-488A-91A7-1556869A256C}"/>
  </bookViews>
  <sheets>
    <sheet name="4.3.1 - 4.3.2" sheetId="1" r:id="rId1"/>
  </sheets>
  <externalReferences>
    <externalReference r:id="rId2"/>
  </externalReferences>
  <definedNames>
    <definedName name="_xlnm.Print_Area" localSheetId="0">'4.3.1 - 4.3.2'!$A$1:$P$60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8" i="1" l="1"/>
  <c r="O48" i="1"/>
  <c r="N48" i="1"/>
  <c r="P47" i="1"/>
  <c r="N47" i="1"/>
  <c r="P46" i="1"/>
  <c r="N46" i="1"/>
  <c r="O47" i="1" s="1"/>
  <c r="P45" i="1"/>
  <c r="N45" i="1"/>
  <c r="O45" i="1" s="1"/>
  <c r="P44" i="1"/>
  <c r="N44" i="1"/>
  <c r="O44" i="1" s="1"/>
  <c r="N43" i="1"/>
  <c r="P43" i="1" s="1"/>
  <c r="P42" i="1"/>
  <c r="O42" i="1"/>
  <c r="N42" i="1"/>
  <c r="P41" i="1"/>
  <c r="O41" i="1"/>
  <c r="N41" i="1"/>
  <c r="P40" i="1"/>
  <c r="N40" i="1"/>
  <c r="O40" i="1" s="1"/>
  <c r="P39" i="1"/>
  <c r="O39" i="1"/>
  <c r="N39" i="1"/>
  <c r="P38" i="1"/>
  <c r="N38" i="1"/>
  <c r="O38" i="1" s="1"/>
  <c r="N37" i="1"/>
  <c r="P37" i="1" s="1"/>
  <c r="P36" i="1"/>
  <c r="N36" i="1"/>
  <c r="O36" i="1" s="1"/>
  <c r="N35" i="1"/>
  <c r="O35" i="1" s="1"/>
  <c r="N34" i="1"/>
  <c r="P34" i="1" s="1"/>
  <c r="N33" i="1"/>
  <c r="P33" i="1" s="1"/>
  <c r="N32" i="1"/>
  <c r="P32" i="1" s="1"/>
  <c r="P31" i="1"/>
  <c r="N31" i="1"/>
  <c r="O31" i="1" s="1"/>
  <c r="N30" i="1"/>
  <c r="P30" i="1" s="1"/>
  <c r="N29" i="1"/>
  <c r="N49" i="1" s="1"/>
  <c r="N17" i="1"/>
  <c r="P17" i="1" s="1"/>
  <c r="N16" i="1"/>
  <c r="P16" i="1" s="1"/>
  <c r="N15" i="1"/>
  <c r="P15" i="1" s="1"/>
  <c r="N14" i="1"/>
  <c r="P14" i="1" s="1"/>
  <c r="N13" i="1"/>
  <c r="P13" i="1" s="1"/>
  <c r="P12" i="1"/>
  <c r="N12" i="1"/>
  <c r="N11" i="1"/>
  <c r="O12" i="1" s="1"/>
  <c r="N18" i="1" l="1"/>
  <c r="P35" i="1"/>
  <c r="P11" i="1"/>
  <c r="P29" i="1"/>
  <c r="O43" i="1"/>
  <c r="O37" i="1"/>
  <c r="O14" i="1"/>
  <c r="O15" i="1"/>
  <c r="O17" i="1"/>
  <c r="O30" i="1"/>
  <c r="O13" i="1"/>
  <c r="O32" i="1"/>
  <c r="O46" i="1"/>
  <c r="O33" i="1"/>
  <c r="O34" i="1"/>
  <c r="O16" i="1"/>
</calcChain>
</file>

<file path=xl/sharedStrings.xml><?xml version="1.0" encoding="utf-8"?>
<sst xmlns="http://schemas.openxmlformats.org/spreadsheetml/2006/main" count="76" uniqueCount="53">
  <si>
    <t>Cuadro N° 4.3.1</t>
  </si>
  <si>
    <t>CONSULTAS TELEFÓNICAS POR VIOLENCIA FAMILIAR Y SEXUAL ATENDIDAS EN LA LÍNEA 0800-16-800</t>
  </si>
  <si>
    <r>
      <t>Consulta Telefónica Atendida:</t>
    </r>
    <r>
      <rPr>
        <sz val="14"/>
        <rFont val="Arial Narrow"/>
        <family val="2"/>
      </rPr>
      <t xml:space="preserve"> Es el proceso mediante el cual el operador brinda una atención personal y especializada al consultante via telefonica, sobre hechos de violencia familiar y sexual.</t>
    </r>
  </si>
  <si>
    <t>Período: 2002 - 2008</t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</si>
  <si>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</si>
  <si>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</si>
  <si>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</si>
  <si>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</si>
  <si>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</si>
  <si>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</si>
  <si>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</si>
  <si>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</si>
  <si>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</si>
  <si>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</si>
  <si>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</si>
  <si>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</si>
  <si>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</si>
  <si>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</si>
  <si>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</si>
  <si>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</si>
  <si>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</si>
  <si>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</si>
  <si>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</si>
  <si>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</si>
  <si>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</si>
  <si>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</si>
  <si>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</si>
  <si>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</si>
  <si>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D/O</t>
  </si>
  <si>
    <t>TOTAL 2002 - 2008</t>
  </si>
  <si>
    <t>D/O = Dejo de operar</t>
  </si>
  <si>
    <t>Cuadro N° 4.3.2</t>
  </si>
  <si>
    <t>CONSULTAS TELEFÓNICAS POR VIOLENCIA CONTRA LA MUJER, INTEGRANTES DEL GRUPO FAMILIAR ATENDIDAS POR LA LINEA 100
POR LA LÍNEA 100</t>
  </si>
  <si>
    <t>Período: 2006 - 2025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</si>
  <si>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</si>
  <si>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</si>
  <si>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</si>
  <si>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</si>
  <si>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</si>
  <si>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</si>
  <si>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</si>
  <si>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</si>
  <si>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</si>
  <si>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</si>
  <si>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</si>
  <si>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</si>
  <si>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</si>
  <si>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</si>
  <si>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</si>
  <si>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</si>
  <si>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2025/a</t>
  </si>
  <si>
    <t>TOTAL 2009 - 2025</t>
  </si>
  <si>
    <t>/a Actualizado al 30 de noviembre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</si>
</sst>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9"/>
      <name val="Arial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43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7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0" borderId="0" xfId="2" applyFont="1"/>
    <xf numFmtId="0" fontId="5" fillId="3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horizontal="right" vertical="center" wrapText="1"/>
    </xf>
    <xf numFmtId="3" fontId="11" fillId="5" borderId="9" xfId="0" applyNumberFormat="1" applyFont="1" applyFill="1" applyBorder="1" applyAlignment="1">
      <alignment horizontal="center" vertical="center" wrapText="1"/>
    </xf>
    <xf numFmtId="164" fontId="12" fillId="5" borderId="9" xfId="1" applyNumberFormat="1" applyFont="1" applyFill="1" applyBorder="1" applyAlignment="1">
      <alignment horizontal="center" vertical="center" wrapText="1"/>
    </xf>
    <xf numFmtId="3" fontId="12" fillId="5" borderId="9" xfId="0" applyNumberFormat="1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vertical="center" wrapText="1"/>
    </xf>
    <xf numFmtId="3" fontId="12" fillId="5" borderId="6" xfId="0" applyNumberFormat="1" applyFont="1" applyFill="1" applyBorder="1" applyAlignment="1">
      <alignment vertical="center" wrapText="1"/>
    </xf>
    <xf numFmtId="164" fontId="12" fillId="5" borderId="6" xfId="1" applyNumberFormat="1" applyFont="1" applyFill="1" applyBorder="1" applyAlignment="1">
      <alignment horizontal="center" vertical="center" wrapText="1"/>
    </xf>
    <xf numFmtId="3" fontId="12" fillId="5" borderId="0" xfId="0" applyNumberFormat="1" applyFont="1" applyFill="1" applyAlignment="1">
      <alignment vertical="center" wrapText="1"/>
    </xf>
    <xf numFmtId="0" fontId="13" fillId="3" borderId="0" xfId="0" applyFont="1" applyFill="1" applyAlignment="1">
      <alignment horizontal="left" vertical="center"/>
    </xf>
    <xf numFmtId="3" fontId="14" fillId="6" borderId="0" xfId="3" applyNumberFormat="1" applyFont="1" applyFill="1" applyAlignment="1" applyProtection="1">
      <alignment horizontal="center" vertical="center"/>
      <protection hidden="1"/>
    </xf>
    <xf numFmtId="3" fontId="14" fillId="0" borderId="0" xfId="3" applyNumberFormat="1" applyFont="1" applyAlignment="1" applyProtection="1">
      <alignment horizontal="center" vertical="center"/>
      <protection hidden="1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 2 2 2" xfId="3" xr:uid="{5AAD7EC2-5655-436C-A153-A638FF495EAE}"/>
    <cellStyle name="Normal_4.1.1" xfId="2" xr:uid="{1CB15B30-893F-49CE-B1E9-20F934A15E99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475991</xdr:colOff>
      <xdr:row>19</xdr:row>
      <xdr:rowOff>214842</xdr:rowOff>
    </xdr:from>
    <xdr:ext cx="697230" cy="621030"/>
    <xdr:pic>
      <xdr:nvPicPr>
        <xdr:cNvPr id="2" name="Picture 15">
          <a:extLst>
            <a:ext uri="{FF2B5EF4-FFF2-40B4-BE49-F238E27FC236}">
              <a16:creationId xmlns:a16="http://schemas.microsoft.com/office/drawing/2014/main" id="{33C8CD87-D1DF-4B0C-ACE4-D79798B29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25" t="24167" r="18625" b="19000"/>
        <a:stretch>
          <a:fillRect/>
        </a:stretch>
      </xdr:blipFill>
      <xdr:spPr bwMode="auto">
        <a:xfrm>
          <a:off x="9134216" y="4491567"/>
          <a:ext cx="697230" cy="621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NOVIEMBRE%202025\BE%20Noviembre%202025\IV.%20H&#237;storicos%202002%20-%20Noviembre%202025\4.3%20L&#237;nea%20100.xlsx" TargetMode="External"/><Relationship Id="rId1" Type="http://schemas.openxmlformats.org/officeDocument/2006/relationships/externalLinkPath" Target="/NOVIEMBRE%202025/BE%20Noviembre%202025/IV.%20H&#237;storicos%202002%20-%20Noviembre%202025/4.3%20L&#237;nea%201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3.1 - 4.3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5F4CE-F549-4295-8264-7F91D2C50E99}">
  <dimension ref="A1:Q60"/>
  <sheetViews>
    <sheetView showGridLines="0" tabSelected="1" view="pageBreakPreview" zoomScale="91" zoomScaleNormal="100" zoomScaleSheetLayoutView="91" workbookViewId="0">
      <selection activeCell="L52" sqref="L52"/>
    </sheetView>
  </sheetViews>
  <sheetFormatPr baseColWidth="10" defaultColWidth="11.42578125" defaultRowHeight="12.75" x14ac:dyDescent="0.2"/>
  <cols>
    <col min="1" max="1" width="11.5703125" style="4" customWidth="1"/>
    <col min="2" max="9" width="8.28515625" style="4" customWidth="1"/>
    <col min="10" max="10" width="9.7109375" style="4" customWidth="1"/>
    <col min="11" max="11" width="9.85546875" style="4" customWidth="1"/>
    <col min="12" max="12" width="10.7109375" style="4" customWidth="1"/>
    <col min="13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19.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3" customHeight="1" x14ac:dyDescent="0.2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7" ht="39.75" customHeight="1" x14ac:dyDescent="0.2">
      <c r="A5" s="9" t="s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1"/>
    </row>
    <row r="6" spans="1:17" ht="9.75" customHeight="1" x14ac:dyDescent="0.2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8" customHeight="1" x14ac:dyDescent="0.2">
      <c r="A7" s="5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7" ht="6" customHeight="1" x14ac:dyDescent="0.2">
      <c r="A8" s="12"/>
      <c r="B8" s="12"/>
      <c r="C8" s="12"/>
      <c r="D8" s="12"/>
      <c r="E8" s="12"/>
      <c r="F8" s="12"/>
      <c r="G8" s="12"/>
      <c r="H8" s="12"/>
      <c r="I8" s="12"/>
      <c r="J8" s="12"/>
    </row>
    <row r="9" spans="1:17" ht="5.25" customHeight="1" x14ac:dyDescent="0.2">
      <c r="A9" s="13"/>
      <c r="B9" s="13"/>
      <c r="C9" s="13"/>
      <c r="D9" s="13"/>
      <c r="E9" s="13"/>
      <c r="F9" s="13"/>
      <c r="G9" s="13"/>
      <c r="H9" s="13"/>
      <c r="I9" s="13"/>
    </row>
    <row r="10" spans="1:17" ht="33.75" customHeight="1" x14ac:dyDescent="0.2">
      <c r="A10" s="14" t="s">
        <v>4</v>
      </c>
      <c r="B10" s="14" t="s">
        <v>5</v>
      </c>
      <c r="C10" s="14" t="s">
        <v>6</v>
      </c>
      <c r="D10" s="14" t="s">
        <v>7</v>
      </c>
      <c r="E10" s="14" t="s">
        <v>8</v>
      </c>
      <c r="F10" s="14" t="s">
        <v>9</v>
      </c>
      <c r="G10" s="14" t="s">
        <v>10</v>
      </c>
      <c r="H10" s="14" t="s">
        <v>11</v>
      </c>
      <c r="I10" s="14" t="s">
        <v>12</v>
      </c>
      <c r="J10" s="14" t="s">
        <v>13</v>
      </c>
      <c r="K10" s="14" t="s">
        <v>14</v>
      </c>
      <c r="L10" s="14" t="s">
        <v>15</v>
      </c>
      <c r="M10" s="14" t="s">
        <v>16</v>
      </c>
      <c r="N10" s="14" t="s">
        <v>17</v>
      </c>
      <c r="O10" s="14" t="s">
        <v>18</v>
      </c>
      <c r="P10" s="14" t="s">
        <v>19</v>
      </c>
    </row>
    <row r="11" spans="1:17" ht="20.25" customHeight="1" x14ac:dyDescent="0.2">
      <c r="A11" s="15" t="s">
        <v>20</v>
      </c>
      <c r="B11" s="16">
        <v>249</v>
      </c>
      <c r="C11" s="17">
        <v>204</v>
      </c>
      <c r="D11" s="17">
        <v>182</v>
      </c>
      <c r="E11" s="17">
        <v>282</v>
      </c>
      <c r="F11" s="17">
        <v>199</v>
      </c>
      <c r="G11" s="17">
        <v>183</v>
      </c>
      <c r="H11" s="17">
        <v>235</v>
      </c>
      <c r="I11" s="17">
        <v>245</v>
      </c>
      <c r="J11" s="17">
        <v>234</v>
      </c>
      <c r="K11" s="17">
        <v>349</v>
      </c>
      <c r="L11" s="17">
        <v>362</v>
      </c>
      <c r="M11" s="17">
        <v>297</v>
      </c>
      <c r="N11" s="18">
        <f t="shared" ref="N11:N17" si="0">SUM(B11:M11)</f>
        <v>3021</v>
      </c>
      <c r="O11" s="19" t="s">
        <v>21</v>
      </c>
      <c r="P11" s="16">
        <f t="shared" ref="P11:P16" si="1">N11/12</f>
        <v>251.75</v>
      </c>
      <c r="Q11" s="20"/>
    </row>
    <row r="12" spans="1:17" ht="20.25" customHeight="1" x14ac:dyDescent="0.2">
      <c r="A12" s="21" t="s">
        <v>22</v>
      </c>
      <c r="B12" s="16">
        <v>295</v>
      </c>
      <c r="C12" s="17">
        <v>254</v>
      </c>
      <c r="D12" s="17">
        <v>459</v>
      </c>
      <c r="E12" s="17">
        <v>588</v>
      </c>
      <c r="F12" s="17">
        <v>458</v>
      </c>
      <c r="G12" s="17">
        <v>417</v>
      </c>
      <c r="H12" s="17">
        <v>425</v>
      </c>
      <c r="I12" s="17">
        <v>457</v>
      </c>
      <c r="J12" s="17">
        <v>526</v>
      </c>
      <c r="K12" s="17">
        <v>701</v>
      </c>
      <c r="L12" s="17">
        <v>848</v>
      </c>
      <c r="M12" s="17">
        <v>685</v>
      </c>
      <c r="N12" s="18">
        <f t="shared" ref="N12:N13" si="2">SUM(B12:M12)</f>
        <v>6113</v>
      </c>
      <c r="O12" s="19">
        <f>+N12/N11-1</f>
        <v>1.0235021516054288</v>
      </c>
      <c r="P12" s="16">
        <f t="shared" si="1"/>
        <v>509.41666666666669</v>
      </c>
      <c r="Q12" s="20"/>
    </row>
    <row r="13" spans="1:17" ht="20.25" customHeight="1" x14ac:dyDescent="0.2">
      <c r="A13" s="15" t="s">
        <v>23</v>
      </c>
      <c r="B13" s="16">
        <v>689</v>
      </c>
      <c r="C13" s="17">
        <v>757</v>
      </c>
      <c r="D13" s="17">
        <v>1048</v>
      </c>
      <c r="E13" s="17">
        <v>714</v>
      </c>
      <c r="F13" s="17">
        <v>574</v>
      </c>
      <c r="G13" s="17">
        <v>557</v>
      </c>
      <c r="H13" s="17">
        <v>551</v>
      </c>
      <c r="I13" s="17">
        <v>574</v>
      </c>
      <c r="J13" s="17">
        <v>626</v>
      </c>
      <c r="K13" s="17">
        <v>565</v>
      </c>
      <c r="L13" s="17">
        <v>733</v>
      </c>
      <c r="M13" s="17">
        <v>507</v>
      </c>
      <c r="N13" s="18">
        <f t="shared" si="2"/>
        <v>7895</v>
      </c>
      <c r="O13" s="19">
        <f t="shared" ref="O13:O14" si="3">+N13/N12-1</f>
        <v>0.29150989694094553</v>
      </c>
      <c r="P13" s="16">
        <f t="shared" si="1"/>
        <v>657.91666666666663</v>
      </c>
      <c r="Q13" s="20"/>
    </row>
    <row r="14" spans="1:17" ht="20.25" customHeight="1" x14ac:dyDescent="0.2">
      <c r="A14" s="21" t="s">
        <v>24</v>
      </c>
      <c r="B14" s="16">
        <v>720</v>
      </c>
      <c r="C14" s="17">
        <v>767</v>
      </c>
      <c r="D14" s="17">
        <v>765</v>
      </c>
      <c r="E14" s="17">
        <v>778</v>
      </c>
      <c r="F14" s="17">
        <v>773</v>
      </c>
      <c r="G14" s="17">
        <v>757</v>
      </c>
      <c r="H14" s="17">
        <v>767</v>
      </c>
      <c r="I14" s="17">
        <v>857</v>
      </c>
      <c r="J14" s="17">
        <v>823</v>
      </c>
      <c r="K14" s="17">
        <v>677</v>
      </c>
      <c r="L14" s="17">
        <v>723</v>
      </c>
      <c r="M14" s="17">
        <v>485</v>
      </c>
      <c r="N14" s="18">
        <f t="shared" si="0"/>
        <v>8892</v>
      </c>
      <c r="O14" s="19">
        <f t="shared" si="3"/>
        <v>0.12628245725142495</v>
      </c>
      <c r="P14" s="16">
        <f t="shared" si="1"/>
        <v>741</v>
      </c>
    </row>
    <row r="15" spans="1:17" ht="20.25" customHeight="1" x14ac:dyDescent="0.2">
      <c r="A15" s="15" t="s">
        <v>25</v>
      </c>
      <c r="B15" s="16">
        <v>483</v>
      </c>
      <c r="C15" s="17">
        <v>536</v>
      </c>
      <c r="D15" s="17">
        <v>621</v>
      </c>
      <c r="E15" s="17">
        <v>519</v>
      </c>
      <c r="F15" s="17">
        <v>552</v>
      </c>
      <c r="G15" s="17">
        <v>504</v>
      </c>
      <c r="H15" s="17">
        <v>497</v>
      </c>
      <c r="I15" s="17">
        <v>596</v>
      </c>
      <c r="J15" s="17">
        <v>521</v>
      </c>
      <c r="K15" s="17">
        <v>622</v>
      </c>
      <c r="L15" s="17">
        <v>543</v>
      </c>
      <c r="M15" s="17">
        <v>404</v>
      </c>
      <c r="N15" s="18">
        <f t="shared" si="0"/>
        <v>6398</v>
      </c>
      <c r="O15" s="19">
        <f>+N15/N14-1</f>
        <v>-0.28047683310841209</v>
      </c>
      <c r="P15" s="16">
        <f t="shared" si="1"/>
        <v>533.16666666666663</v>
      </c>
    </row>
    <row r="16" spans="1:17" ht="20.25" customHeight="1" x14ac:dyDescent="0.2">
      <c r="A16" s="21" t="s">
        <v>26</v>
      </c>
      <c r="B16" s="16">
        <v>547</v>
      </c>
      <c r="C16" s="17">
        <v>553</v>
      </c>
      <c r="D16" s="17">
        <v>559</v>
      </c>
      <c r="E16" s="17">
        <v>536</v>
      </c>
      <c r="F16" s="17">
        <v>575</v>
      </c>
      <c r="G16" s="17">
        <v>501</v>
      </c>
      <c r="H16" s="17">
        <v>438</v>
      </c>
      <c r="I16" s="17">
        <v>502</v>
      </c>
      <c r="J16" s="17">
        <v>431</v>
      </c>
      <c r="K16" s="17">
        <v>499</v>
      </c>
      <c r="L16" s="17">
        <v>497</v>
      </c>
      <c r="M16" s="17">
        <v>372</v>
      </c>
      <c r="N16" s="18">
        <f t="shared" si="0"/>
        <v>6010</v>
      </c>
      <c r="O16" s="19">
        <f t="shared" ref="O16:O17" si="4">+N16/N15-1</f>
        <v>-6.0643951234760851E-2</v>
      </c>
      <c r="P16" s="16">
        <f t="shared" si="1"/>
        <v>500.83333333333331</v>
      </c>
    </row>
    <row r="17" spans="1:17" ht="20.25" customHeight="1" thickBot="1" x14ac:dyDescent="0.25">
      <c r="A17" s="15" t="s">
        <v>27</v>
      </c>
      <c r="B17" s="16">
        <v>600</v>
      </c>
      <c r="C17" s="17">
        <v>404</v>
      </c>
      <c r="D17" s="17">
        <v>351</v>
      </c>
      <c r="E17" s="17">
        <v>391</v>
      </c>
      <c r="F17" s="17">
        <v>293</v>
      </c>
      <c r="G17" s="17">
        <v>380</v>
      </c>
      <c r="H17" s="17">
        <v>346</v>
      </c>
      <c r="I17" s="17">
        <v>143</v>
      </c>
      <c r="J17" s="17">
        <v>168</v>
      </c>
      <c r="K17" s="17">
        <v>266</v>
      </c>
      <c r="L17" s="17">
        <v>106</v>
      </c>
      <c r="M17" s="17" t="s">
        <v>28</v>
      </c>
      <c r="N17" s="18">
        <f t="shared" si="0"/>
        <v>3448</v>
      </c>
      <c r="O17" s="19">
        <f t="shared" si="4"/>
        <v>-0.42628951747088184</v>
      </c>
      <c r="P17" s="16">
        <f>N17/12</f>
        <v>287.33333333333331</v>
      </c>
    </row>
    <row r="18" spans="1:17" ht="20.100000000000001" customHeight="1" thickBot="1" x14ac:dyDescent="0.25">
      <c r="A18" s="22" t="s">
        <v>29</v>
      </c>
      <c r="B18" s="22"/>
      <c r="C18" s="22"/>
      <c r="D18" s="22"/>
      <c r="E18" s="22"/>
      <c r="F18" s="22"/>
      <c r="G18" s="22"/>
      <c r="H18" s="23"/>
      <c r="I18" s="23"/>
      <c r="J18" s="23"/>
      <c r="K18" s="23"/>
      <c r="L18" s="23"/>
      <c r="M18" s="23"/>
      <c r="N18" s="24">
        <f>SUM(N11:N17)</f>
        <v>41777</v>
      </c>
      <c r="O18" s="24"/>
      <c r="P18" s="24"/>
    </row>
    <row r="19" spans="1:17" x14ac:dyDescent="0.2">
      <c r="A19" s="25" t="s">
        <v>30</v>
      </c>
      <c r="B19" s="25"/>
    </row>
    <row r="20" spans="1:17" ht="18.75" customHeight="1" x14ac:dyDescent="0.2">
      <c r="A20" s="26"/>
      <c r="Q20" s="27"/>
    </row>
    <row r="21" spans="1:17" ht="20.25" customHeight="1" x14ac:dyDescent="0.2">
      <c r="A21" s="28"/>
      <c r="Q21" s="27"/>
    </row>
    <row r="22" spans="1:17" ht="20.25" x14ac:dyDescent="0.2">
      <c r="A22" s="1" t="s">
        <v>31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27"/>
    </row>
    <row r="23" spans="1:17" ht="3.7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Q23" s="27"/>
    </row>
    <row r="24" spans="1:17" ht="18" customHeight="1" x14ac:dyDescent="0.2">
      <c r="A24" s="5" t="s">
        <v>32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27"/>
    </row>
    <row r="25" spans="1:17" ht="3.75" customHeight="1" x14ac:dyDescent="0.2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27"/>
    </row>
    <row r="26" spans="1:17" ht="22.5" customHeight="1" x14ac:dyDescent="0.2">
      <c r="A26" s="5" t="s">
        <v>33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27"/>
    </row>
    <row r="27" spans="1:17" ht="6.75" customHeight="1" x14ac:dyDescent="0.2">
      <c r="A27" s="12"/>
      <c r="B27" s="12"/>
      <c r="C27" s="12"/>
      <c r="D27" s="12"/>
      <c r="E27" s="12"/>
      <c r="F27" s="12"/>
      <c r="G27" s="12"/>
      <c r="H27" s="12"/>
      <c r="I27" s="12"/>
      <c r="J27" s="12"/>
      <c r="Q27" s="27"/>
    </row>
    <row r="28" spans="1:17" ht="32.25" customHeight="1" x14ac:dyDescent="0.2">
      <c r="A28" s="14" t="s">
        <v>4</v>
      </c>
      <c r="B28" s="14" t="s">
        <v>5</v>
      </c>
      <c r="C28" s="14" t="s">
        <v>6</v>
      </c>
      <c r="D28" s="14" t="s">
        <v>7</v>
      </c>
      <c r="E28" s="14" t="s">
        <v>8</v>
      </c>
      <c r="F28" s="14" t="s">
        <v>9</v>
      </c>
      <c r="G28" s="14" t="s">
        <v>10</v>
      </c>
      <c r="H28" s="14" t="s">
        <v>11</v>
      </c>
      <c r="I28" s="14" t="s">
        <v>12</v>
      </c>
      <c r="J28" s="14" t="s">
        <v>13</v>
      </c>
      <c r="K28" s="14" t="s">
        <v>14</v>
      </c>
      <c r="L28" s="14" t="s">
        <v>15</v>
      </c>
      <c r="M28" s="14" t="s">
        <v>16</v>
      </c>
      <c r="N28" s="14" t="s">
        <v>17</v>
      </c>
      <c r="O28" s="14" t="s">
        <v>18</v>
      </c>
      <c r="P28" s="14" t="s">
        <v>19</v>
      </c>
      <c r="Q28" s="27"/>
    </row>
    <row r="29" spans="1:17" ht="20.25" customHeight="1" x14ac:dyDescent="0.2">
      <c r="A29" s="15" t="s">
        <v>25</v>
      </c>
      <c r="B29" s="29" t="s">
        <v>21</v>
      </c>
      <c r="C29" s="29" t="s">
        <v>21</v>
      </c>
      <c r="D29" s="29" t="s">
        <v>21</v>
      </c>
      <c r="E29" s="29">
        <v>54</v>
      </c>
      <c r="F29" s="29">
        <v>268</v>
      </c>
      <c r="G29" s="29">
        <v>153</v>
      </c>
      <c r="H29" s="29">
        <v>136</v>
      </c>
      <c r="I29" s="29">
        <v>119</v>
      </c>
      <c r="J29" s="29">
        <v>309</v>
      </c>
      <c r="K29" s="29">
        <v>353</v>
      </c>
      <c r="L29" s="29">
        <v>370</v>
      </c>
      <c r="M29" s="29">
        <v>198</v>
      </c>
      <c r="N29" s="30">
        <f t="shared" ref="N29:N31" si="5">SUM(B29:M29)</f>
        <v>1960</v>
      </c>
      <c r="O29" s="31" t="s">
        <v>21</v>
      </c>
      <c r="P29" s="32">
        <f t="shared" ref="P29:P42" si="6">N29/12</f>
        <v>163.33333333333334</v>
      </c>
      <c r="Q29" s="27"/>
    </row>
    <row r="30" spans="1:17" ht="20.25" customHeight="1" x14ac:dyDescent="0.2">
      <c r="A30" s="15" t="s">
        <v>26</v>
      </c>
      <c r="B30" s="29">
        <v>297</v>
      </c>
      <c r="C30" s="29">
        <v>376</v>
      </c>
      <c r="D30" s="29">
        <v>253</v>
      </c>
      <c r="E30" s="29">
        <v>258</v>
      </c>
      <c r="F30" s="29">
        <v>382</v>
      </c>
      <c r="G30" s="29">
        <v>288</v>
      </c>
      <c r="H30" s="29">
        <v>420</v>
      </c>
      <c r="I30" s="29">
        <v>418</v>
      </c>
      <c r="J30" s="29">
        <v>392</v>
      </c>
      <c r="K30" s="29">
        <v>451</v>
      </c>
      <c r="L30" s="29">
        <v>596</v>
      </c>
      <c r="M30" s="29">
        <v>443</v>
      </c>
      <c r="N30" s="30">
        <f t="shared" si="5"/>
        <v>4574</v>
      </c>
      <c r="O30" s="31">
        <f t="shared" ref="O30:O31" si="7">+N30/N29-1</f>
        <v>1.333673469387755</v>
      </c>
      <c r="P30" s="32">
        <f t="shared" si="6"/>
        <v>381.16666666666669</v>
      </c>
      <c r="Q30" s="27"/>
    </row>
    <row r="31" spans="1:17" ht="20.25" customHeight="1" x14ac:dyDescent="0.2">
      <c r="A31" s="15" t="s">
        <v>27</v>
      </c>
      <c r="B31" s="29">
        <v>585</v>
      </c>
      <c r="C31" s="29">
        <v>591</v>
      </c>
      <c r="D31" s="29">
        <v>464</v>
      </c>
      <c r="E31" s="29">
        <v>415</v>
      </c>
      <c r="F31" s="29">
        <v>407</v>
      </c>
      <c r="G31" s="29">
        <v>538</v>
      </c>
      <c r="H31" s="29">
        <v>565</v>
      </c>
      <c r="I31" s="29">
        <v>484</v>
      </c>
      <c r="J31" s="29">
        <v>478</v>
      </c>
      <c r="K31" s="29">
        <v>393</v>
      </c>
      <c r="L31" s="29">
        <v>407</v>
      </c>
      <c r="M31" s="29">
        <v>659</v>
      </c>
      <c r="N31" s="30">
        <f t="shared" si="5"/>
        <v>5986</v>
      </c>
      <c r="O31" s="31">
        <f t="shared" si="7"/>
        <v>0.30870135548753819</v>
      </c>
      <c r="P31" s="32">
        <f t="shared" si="6"/>
        <v>498.83333333333331</v>
      </c>
      <c r="Q31" s="27"/>
    </row>
    <row r="32" spans="1:17" ht="20.25" customHeight="1" x14ac:dyDescent="0.2">
      <c r="A32" s="15" t="s">
        <v>34</v>
      </c>
      <c r="B32" s="29">
        <v>952</v>
      </c>
      <c r="C32" s="29">
        <v>1294</v>
      </c>
      <c r="D32" s="29">
        <v>1514</v>
      </c>
      <c r="E32" s="29">
        <v>1485</v>
      </c>
      <c r="F32" s="29">
        <v>1354</v>
      </c>
      <c r="G32" s="29">
        <v>1440</v>
      </c>
      <c r="H32" s="29">
        <v>1376</v>
      </c>
      <c r="I32" s="29">
        <v>1293</v>
      </c>
      <c r="J32" s="29">
        <v>1699</v>
      </c>
      <c r="K32" s="29">
        <v>1494</v>
      </c>
      <c r="L32" s="29">
        <v>1650</v>
      </c>
      <c r="M32" s="29">
        <v>1540</v>
      </c>
      <c r="N32" s="30">
        <f t="shared" ref="N32:N48" si="8">SUM(B32:M32)</f>
        <v>17091</v>
      </c>
      <c r="O32" s="31">
        <f>+N32/N31-1</f>
        <v>1.8551620447711326</v>
      </c>
      <c r="P32" s="32">
        <f t="shared" si="6"/>
        <v>1424.25</v>
      </c>
      <c r="Q32" s="27"/>
    </row>
    <row r="33" spans="1:17" ht="20.25" customHeight="1" x14ac:dyDescent="0.2">
      <c r="A33" s="33" t="s">
        <v>35</v>
      </c>
      <c r="B33" s="29">
        <v>1470</v>
      </c>
      <c r="C33" s="29">
        <v>1604</v>
      </c>
      <c r="D33" s="29">
        <v>1783</v>
      </c>
      <c r="E33" s="29">
        <v>1770</v>
      </c>
      <c r="F33" s="29">
        <v>1521</v>
      </c>
      <c r="G33" s="29">
        <v>1275</v>
      </c>
      <c r="H33" s="29">
        <v>1545</v>
      </c>
      <c r="I33" s="29">
        <v>1491</v>
      </c>
      <c r="J33" s="29">
        <v>1335</v>
      </c>
      <c r="K33" s="29">
        <v>1381</v>
      </c>
      <c r="L33" s="29">
        <v>1864</v>
      </c>
      <c r="M33" s="29">
        <v>2548</v>
      </c>
      <c r="N33" s="30">
        <f t="shared" si="8"/>
        <v>19587</v>
      </c>
      <c r="O33" s="31">
        <f>+N33/N32-1</f>
        <v>0.14604177637353</v>
      </c>
      <c r="P33" s="32">
        <f t="shared" si="6"/>
        <v>1632.25</v>
      </c>
      <c r="Q33" s="27"/>
    </row>
    <row r="34" spans="1:17" ht="20.25" customHeight="1" x14ac:dyDescent="0.2">
      <c r="A34" s="33" t="s">
        <v>36</v>
      </c>
      <c r="B34" s="29">
        <v>3173</v>
      </c>
      <c r="C34" s="29">
        <v>2979</v>
      </c>
      <c r="D34" s="29">
        <v>3666</v>
      </c>
      <c r="E34" s="29">
        <v>3099</v>
      </c>
      <c r="F34" s="29">
        <v>2638</v>
      </c>
      <c r="G34" s="29">
        <v>2722</v>
      </c>
      <c r="H34" s="29">
        <v>2383</v>
      </c>
      <c r="I34" s="29">
        <v>2497</v>
      </c>
      <c r="J34" s="29">
        <v>2702</v>
      </c>
      <c r="K34" s="29">
        <v>2727</v>
      </c>
      <c r="L34" s="29">
        <v>4212</v>
      </c>
      <c r="M34" s="29">
        <v>4338</v>
      </c>
      <c r="N34" s="30">
        <f t="shared" si="8"/>
        <v>37136</v>
      </c>
      <c r="O34" s="31">
        <f t="shared" ref="O34:O35" si="9">+N34/N33-1</f>
        <v>0.89595139633430332</v>
      </c>
      <c r="P34" s="32">
        <f t="shared" si="6"/>
        <v>3094.6666666666665</v>
      </c>
    </row>
    <row r="35" spans="1:17" ht="20.25" customHeight="1" x14ac:dyDescent="0.2">
      <c r="A35" s="33" t="s">
        <v>37</v>
      </c>
      <c r="B35" s="29">
        <v>3963</v>
      </c>
      <c r="C35" s="29">
        <v>3595</v>
      </c>
      <c r="D35" s="29">
        <v>4481</v>
      </c>
      <c r="E35" s="29">
        <v>4006</v>
      </c>
      <c r="F35" s="29">
        <v>3498</v>
      </c>
      <c r="G35" s="29">
        <v>3887</v>
      </c>
      <c r="H35" s="29">
        <v>3483</v>
      </c>
      <c r="I35" s="29">
        <v>3063</v>
      </c>
      <c r="J35" s="29">
        <v>2905</v>
      </c>
      <c r="K35" s="29">
        <v>3030</v>
      </c>
      <c r="L35" s="29">
        <v>4229</v>
      </c>
      <c r="M35" s="29">
        <v>4692</v>
      </c>
      <c r="N35" s="30">
        <f t="shared" si="8"/>
        <v>44832</v>
      </c>
      <c r="O35" s="31">
        <f t="shared" si="9"/>
        <v>0.20723825937096074</v>
      </c>
      <c r="P35" s="32">
        <f t="shared" si="6"/>
        <v>3736</v>
      </c>
    </row>
    <row r="36" spans="1:17" ht="20.25" customHeight="1" x14ac:dyDescent="0.2">
      <c r="A36" s="33" t="s">
        <v>38</v>
      </c>
      <c r="B36" s="29">
        <v>4362</v>
      </c>
      <c r="C36" s="29">
        <v>3524</v>
      </c>
      <c r="D36" s="29">
        <v>3542</v>
      </c>
      <c r="E36" s="29">
        <v>3317</v>
      </c>
      <c r="F36" s="29">
        <v>3069</v>
      </c>
      <c r="G36" s="29">
        <v>2790</v>
      </c>
      <c r="H36" s="29">
        <v>2922</v>
      </c>
      <c r="I36" s="29">
        <v>3095</v>
      </c>
      <c r="J36" s="29">
        <v>3635</v>
      </c>
      <c r="K36" s="29">
        <v>3357</v>
      </c>
      <c r="L36" s="29">
        <v>3782</v>
      </c>
      <c r="M36" s="29">
        <v>4649</v>
      </c>
      <c r="N36" s="30">
        <f t="shared" si="8"/>
        <v>42044</v>
      </c>
      <c r="O36" s="31">
        <f>+N36/N35-1</f>
        <v>-6.2187723054960786E-2</v>
      </c>
      <c r="P36" s="32">
        <f t="shared" si="6"/>
        <v>3503.6666666666665</v>
      </c>
    </row>
    <row r="37" spans="1:17" ht="20.25" customHeight="1" x14ac:dyDescent="0.2">
      <c r="A37" s="33" t="s">
        <v>39</v>
      </c>
      <c r="B37" s="29">
        <v>4054</v>
      </c>
      <c r="C37" s="29">
        <v>2880</v>
      </c>
      <c r="D37" s="29">
        <v>3283</v>
      </c>
      <c r="E37" s="29">
        <v>3180</v>
      </c>
      <c r="F37" s="29">
        <v>3094</v>
      </c>
      <c r="G37" s="29">
        <v>3090</v>
      </c>
      <c r="H37" s="29">
        <v>3116</v>
      </c>
      <c r="I37" s="29">
        <v>3061</v>
      </c>
      <c r="J37" s="29">
        <v>3131</v>
      </c>
      <c r="K37" s="29">
        <v>3475</v>
      </c>
      <c r="L37" s="29">
        <v>3737</v>
      </c>
      <c r="M37" s="29">
        <v>3885</v>
      </c>
      <c r="N37" s="30">
        <f t="shared" si="8"/>
        <v>39986</v>
      </c>
      <c r="O37" s="31">
        <f t="shared" ref="O37:O42" si="10">+N37/N36-1</f>
        <v>-4.8948720388164779E-2</v>
      </c>
      <c r="P37" s="32">
        <f t="shared" si="6"/>
        <v>3332.1666666666665</v>
      </c>
    </row>
    <row r="38" spans="1:17" ht="20.25" customHeight="1" x14ac:dyDescent="0.2">
      <c r="A38" s="33" t="s">
        <v>40</v>
      </c>
      <c r="B38" s="29">
        <v>3620</v>
      </c>
      <c r="C38" s="29">
        <v>4493</v>
      </c>
      <c r="D38" s="29">
        <v>4397</v>
      </c>
      <c r="E38" s="29">
        <v>3321</v>
      </c>
      <c r="F38" s="29">
        <v>3118</v>
      </c>
      <c r="G38" s="29">
        <v>3127</v>
      </c>
      <c r="H38" s="29">
        <v>3229</v>
      </c>
      <c r="I38" s="29">
        <v>2229</v>
      </c>
      <c r="J38" s="29">
        <v>2207</v>
      </c>
      <c r="K38" s="29">
        <v>2887</v>
      </c>
      <c r="L38" s="29">
        <v>3121</v>
      </c>
      <c r="M38" s="29">
        <v>3050</v>
      </c>
      <c r="N38" s="30">
        <f t="shared" si="8"/>
        <v>38799</v>
      </c>
      <c r="O38" s="31">
        <f t="shared" si="10"/>
        <v>-2.9685389886460301E-2</v>
      </c>
      <c r="P38" s="32">
        <f t="shared" si="6"/>
        <v>3233.25</v>
      </c>
    </row>
    <row r="39" spans="1:17" ht="20.25" customHeight="1" x14ac:dyDescent="0.2">
      <c r="A39" s="33" t="s">
        <v>41</v>
      </c>
      <c r="B39" s="29">
        <v>2972</v>
      </c>
      <c r="C39" s="29">
        <v>2841</v>
      </c>
      <c r="D39" s="29">
        <v>3001</v>
      </c>
      <c r="E39" s="29">
        <v>2858</v>
      </c>
      <c r="F39" s="29">
        <v>2798</v>
      </c>
      <c r="G39" s="29">
        <v>2816</v>
      </c>
      <c r="H39" s="29">
        <v>3321</v>
      </c>
      <c r="I39" s="29">
        <v>5715</v>
      </c>
      <c r="J39" s="29">
        <v>4665</v>
      </c>
      <c r="K39" s="29">
        <v>4449</v>
      </c>
      <c r="L39" s="29">
        <v>5514</v>
      </c>
      <c r="M39" s="29">
        <v>5695</v>
      </c>
      <c r="N39" s="30">
        <f t="shared" si="8"/>
        <v>46645</v>
      </c>
      <c r="O39" s="31">
        <f t="shared" si="10"/>
        <v>0.20222170674501916</v>
      </c>
      <c r="P39" s="32">
        <f t="shared" si="6"/>
        <v>3887.0833333333335</v>
      </c>
    </row>
    <row r="40" spans="1:17" ht="20.25" customHeight="1" x14ac:dyDescent="0.2">
      <c r="A40" s="33" t="s">
        <v>42</v>
      </c>
      <c r="B40" s="29">
        <v>5742</v>
      </c>
      <c r="C40" s="29">
        <v>5109</v>
      </c>
      <c r="D40" s="29">
        <v>5466</v>
      </c>
      <c r="E40" s="29">
        <v>5550</v>
      </c>
      <c r="F40" s="29">
        <v>5541</v>
      </c>
      <c r="G40" s="29">
        <v>5104</v>
      </c>
      <c r="H40" s="29">
        <v>5264</v>
      </c>
      <c r="I40" s="29">
        <v>5470</v>
      </c>
      <c r="J40" s="29">
        <v>4740</v>
      </c>
      <c r="K40" s="29">
        <v>5572</v>
      </c>
      <c r="L40" s="29">
        <v>5738</v>
      </c>
      <c r="M40" s="29">
        <v>5772</v>
      </c>
      <c r="N40" s="30">
        <f t="shared" si="8"/>
        <v>65068</v>
      </c>
      <c r="O40" s="31">
        <f t="shared" si="10"/>
        <v>0.39496194661807271</v>
      </c>
      <c r="P40" s="32">
        <f t="shared" si="6"/>
        <v>5422.333333333333</v>
      </c>
    </row>
    <row r="41" spans="1:17" ht="20.25" customHeight="1" x14ac:dyDescent="0.2">
      <c r="A41" s="33" t="s">
        <v>43</v>
      </c>
      <c r="B41" s="29">
        <v>4543</v>
      </c>
      <c r="C41" s="29">
        <v>4361</v>
      </c>
      <c r="D41" s="29">
        <v>4984</v>
      </c>
      <c r="E41" s="29">
        <v>5235</v>
      </c>
      <c r="F41" s="29">
        <v>7234</v>
      </c>
      <c r="G41" s="29">
        <v>7262</v>
      </c>
      <c r="H41" s="29">
        <v>6835</v>
      </c>
      <c r="I41" s="29">
        <v>6390</v>
      </c>
      <c r="J41" s="29">
        <v>6562</v>
      </c>
      <c r="K41" s="29">
        <v>7106</v>
      </c>
      <c r="L41" s="29">
        <v>6882</v>
      </c>
      <c r="M41" s="29">
        <v>8594</v>
      </c>
      <c r="N41" s="30">
        <f t="shared" si="8"/>
        <v>75988</v>
      </c>
      <c r="O41" s="31">
        <f t="shared" si="10"/>
        <v>0.16782442982725754</v>
      </c>
      <c r="P41" s="32">
        <f t="shared" si="6"/>
        <v>6332.333333333333</v>
      </c>
    </row>
    <row r="42" spans="1:17" ht="20.25" customHeight="1" x14ac:dyDescent="0.2">
      <c r="A42" s="33" t="s">
        <v>44</v>
      </c>
      <c r="B42" s="29">
        <v>9768</v>
      </c>
      <c r="C42" s="29">
        <v>10054</v>
      </c>
      <c r="D42" s="29">
        <v>10992</v>
      </c>
      <c r="E42" s="29">
        <v>10274</v>
      </c>
      <c r="F42" s="29">
        <v>9863</v>
      </c>
      <c r="G42" s="29">
        <v>10039</v>
      </c>
      <c r="H42" s="29">
        <v>9259</v>
      </c>
      <c r="I42" s="29">
        <v>9212</v>
      </c>
      <c r="J42" s="29">
        <v>9624</v>
      </c>
      <c r="K42" s="29">
        <v>9253</v>
      </c>
      <c r="L42" s="29">
        <v>9993</v>
      </c>
      <c r="M42" s="29">
        <v>11455</v>
      </c>
      <c r="N42" s="30">
        <f t="shared" si="8"/>
        <v>119786</v>
      </c>
      <c r="O42" s="31">
        <f t="shared" si="10"/>
        <v>0.5763804811285993</v>
      </c>
      <c r="P42" s="32">
        <f t="shared" si="6"/>
        <v>9982.1666666666661</v>
      </c>
    </row>
    <row r="43" spans="1:17" ht="20.25" customHeight="1" x14ac:dyDescent="0.2">
      <c r="A43" s="34" t="s">
        <v>45</v>
      </c>
      <c r="B43" s="35">
        <v>12893</v>
      </c>
      <c r="C43" s="35">
        <v>13753</v>
      </c>
      <c r="D43" s="35">
        <v>14049</v>
      </c>
      <c r="E43" s="35">
        <v>16037</v>
      </c>
      <c r="F43" s="35">
        <v>23644</v>
      </c>
      <c r="G43" s="35">
        <v>24072</v>
      </c>
      <c r="H43" s="35">
        <v>26869</v>
      </c>
      <c r="I43" s="36">
        <v>24990</v>
      </c>
      <c r="J43" s="36">
        <v>24744</v>
      </c>
      <c r="K43" s="36">
        <v>19219</v>
      </c>
      <c r="L43" s="36">
        <v>17948</v>
      </c>
      <c r="M43" s="29">
        <v>17573</v>
      </c>
      <c r="N43" s="18">
        <f t="shared" si="8"/>
        <v>235791</v>
      </c>
      <c r="O43" s="37">
        <f>+N43/N42-1</f>
        <v>0.96843537642128452</v>
      </c>
      <c r="P43" s="16">
        <f>N43/12</f>
        <v>19649.25</v>
      </c>
    </row>
    <row r="44" spans="1:17" ht="20.25" customHeight="1" x14ac:dyDescent="0.2">
      <c r="A44" s="33" t="s">
        <v>46</v>
      </c>
      <c r="B44" s="35">
        <v>17688</v>
      </c>
      <c r="C44" s="35">
        <v>16351</v>
      </c>
      <c r="D44" s="35">
        <v>18028</v>
      </c>
      <c r="E44" s="35">
        <v>15437</v>
      </c>
      <c r="F44" s="35">
        <v>16661</v>
      </c>
      <c r="G44" s="35">
        <v>17284</v>
      </c>
      <c r="H44" s="35">
        <v>17638</v>
      </c>
      <c r="I44" s="36">
        <v>18010</v>
      </c>
      <c r="J44" s="36">
        <v>17434</v>
      </c>
      <c r="K44" s="36">
        <v>17442</v>
      </c>
      <c r="L44" s="36">
        <v>18045</v>
      </c>
      <c r="M44" s="36">
        <v>18181</v>
      </c>
      <c r="N44" s="18">
        <f t="shared" si="8"/>
        <v>208199</v>
      </c>
      <c r="O44" s="37">
        <f>+N44/N43-1</f>
        <v>-0.11701888536882243</v>
      </c>
      <c r="P44" s="16">
        <f>AVERAGE(B44:M44)</f>
        <v>17349.916666666668</v>
      </c>
    </row>
    <row r="45" spans="1:17" ht="20.25" customHeight="1" x14ac:dyDescent="0.2">
      <c r="A45" s="33" t="s">
        <v>47</v>
      </c>
      <c r="B45" s="35">
        <v>17532</v>
      </c>
      <c r="C45" s="35">
        <v>17909</v>
      </c>
      <c r="D45" s="35">
        <v>18542</v>
      </c>
      <c r="E45" s="35">
        <v>13756</v>
      </c>
      <c r="F45" s="35">
        <v>14349</v>
      </c>
      <c r="G45" s="35">
        <v>13484</v>
      </c>
      <c r="H45" s="35">
        <v>12471</v>
      </c>
      <c r="I45" s="35">
        <v>12867</v>
      </c>
      <c r="J45" s="35">
        <v>12947</v>
      </c>
      <c r="K45" s="35">
        <v>13219</v>
      </c>
      <c r="L45" s="35">
        <v>12738</v>
      </c>
      <c r="M45" s="36">
        <v>10966</v>
      </c>
      <c r="N45" s="18">
        <f t="shared" si="8"/>
        <v>170780</v>
      </c>
      <c r="O45" s="37">
        <f>+N45/N44-1</f>
        <v>-0.17972708802635939</v>
      </c>
      <c r="P45" s="16">
        <f>AVERAGE(B45:M45)</f>
        <v>14231.666666666666</v>
      </c>
    </row>
    <row r="46" spans="1:17" ht="20.25" customHeight="1" x14ac:dyDescent="0.2">
      <c r="A46" s="33" t="s">
        <v>48</v>
      </c>
      <c r="B46" s="35">
        <v>11714</v>
      </c>
      <c r="C46" s="35">
        <v>11372</v>
      </c>
      <c r="D46" s="35">
        <v>13825</v>
      </c>
      <c r="E46" s="35">
        <v>12727</v>
      </c>
      <c r="F46" s="35">
        <v>13094</v>
      </c>
      <c r="G46" s="35">
        <v>11910</v>
      </c>
      <c r="H46" s="35">
        <v>11408</v>
      </c>
      <c r="I46" s="35">
        <v>12127</v>
      </c>
      <c r="J46" s="35">
        <v>11367</v>
      </c>
      <c r="K46" s="35">
        <v>11969</v>
      </c>
      <c r="L46" s="35">
        <v>11776</v>
      </c>
      <c r="M46" s="35">
        <v>10355</v>
      </c>
      <c r="N46" s="18">
        <f t="shared" si="8"/>
        <v>143644</v>
      </c>
      <c r="O46" s="37">
        <f>+N46/N45-1</f>
        <v>-0.15889448413163132</v>
      </c>
      <c r="P46" s="16">
        <f>AVERAGE(B46:M46)</f>
        <v>11970.333333333334</v>
      </c>
    </row>
    <row r="47" spans="1:17" ht="20.25" customHeight="1" x14ac:dyDescent="0.2">
      <c r="A47" s="33" t="s">
        <v>49</v>
      </c>
      <c r="B47" s="35">
        <v>11524</v>
      </c>
      <c r="C47" s="35">
        <v>11337</v>
      </c>
      <c r="D47" s="35">
        <v>12513</v>
      </c>
      <c r="E47" s="35">
        <v>13058</v>
      </c>
      <c r="F47" s="35">
        <v>12025</v>
      </c>
      <c r="G47" s="35">
        <v>11893</v>
      </c>
      <c r="H47" s="35">
        <v>11826</v>
      </c>
      <c r="I47" s="35">
        <v>12123</v>
      </c>
      <c r="J47" s="35">
        <v>13669</v>
      </c>
      <c r="K47" s="35">
        <v>14301</v>
      </c>
      <c r="L47" s="35">
        <v>13472</v>
      </c>
      <c r="M47" s="35">
        <v>13171</v>
      </c>
      <c r="N47" s="18">
        <f t="shared" si="8"/>
        <v>150912</v>
      </c>
      <c r="O47" s="37">
        <f t="shared" ref="O47:O48" si="11">+N47/N46-1</f>
        <v>5.059731001642942E-2</v>
      </c>
      <c r="P47" s="16">
        <f>AVERAGE(B47:M47)</f>
        <v>12576</v>
      </c>
    </row>
    <row r="48" spans="1:17" ht="20.25" customHeight="1" thickBot="1" x14ac:dyDescent="0.25">
      <c r="A48" s="33" t="s">
        <v>50</v>
      </c>
      <c r="B48" s="38">
        <v>13295</v>
      </c>
      <c r="C48" s="38">
        <v>12434</v>
      </c>
      <c r="D48" s="38">
        <v>14281</v>
      </c>
      <c r="E48" s="38">
        <v>12944</v>
      </c>
      <c r="F48" s="38">
        <v>12960</v>
      </c>
      <c r="G48" s="38">
        <v>13874</v>
      </c>
      <c r="H48" s="38">
        <v>13208</v>
      </c>
      <c r="I48" s="38">
        <v>13647</v>
      </c>
      <c r="J48" s="38">
        <v>14056</v>
      </c>
      <c r="K48" s="38">
        <v>14261</v>
      </c>
      <c r="L48" s="38">
        <v>13422</v>
      </c>
      <c r="M48" s="38"/>
      <c r="N48" s="18">
        <f t="shared" si="8"/>
        <v>148382</v>
      </c>
      <c r="O48" s="37">
        <f t="shared" si="11"/>
        <v>-1.6764737065309565E-2</v>
      </c>
      <c r="P48" s="16">
        <f>AVERAGE(B48:M48)</f>
        <v>13489.272727272728</v>
      </c>
    </row>
    <row r="49" spans="1:16" ht="20.25" customHeight="1" thickBot="1" x14ac:dyDescent="0.25">
      <c r="A49" s="22" t="s">
        <v>51</v>
      </c>
      <c r="B49" s="22"/>
      <c r="C49" s="22"/>
      <c r="D49" s="22"/>
      <c r="E49" s="22"/>
      <c r="F49" s="22"/>
      <c r="G49" s="22"/>
      <c r="H49" s="23"/>
      <c r="I49" s="23"/>
      <c r="J49" s="23"/>
      <c r="K49" s="23"/>
      <c r="L49" s="23"/>
      <c r="M49" s="23"/>
      <c r="N49" s="24">
        <f>SUM(N29:N48)</f>
        <v>1617190</v>
      </c>
      <c r="O49" s="24"/>
      <c r="P49" s="24"/>
    </row>
    <row r="50" spans="1:16" ht="20.25" customHeight="1" x14ac:dyDescent="0.2">
      <c r="A50" s="39" t="s">
        <v>52</v>
      </c>
    </row>
    <row r="51" spans="1:16" ht="16.5" customHeight="1" x14ac:dyDescent="0.2">
      <c r="A51" s="26"/>
      <c r="B51" s="40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spans="1:16" x14ac:dyDescent="0.2">
      <c r="A52" s="28"/>
    </row>
    <row r="53" spans="1:16" x14ac:dyDescent="0.2">
      <c r="A53" s="28"/>
      <c r="I53" s="40"/>
      <c r="J53" s="41"/>
    </row>
    <row r="54" spans="1:16" x14ac:dyDescent="0.2">
      <c r="A54" s="28"/>
    </row>
    <row r="55" spans="1:16" x14ac:dyDescent="0.2">
      <c r="A55" s="28"/>
    </row>
    <row r="56" spans="1:16" x14ac:dyDescent="0.2">
      <c r="A56" s="42"/>
    </row>
    <row r="57" spans="1:16" x14ac:dyDescent="0.2">
      <c r="A57" s="42"/>
    </row>
    <row r="58" spans="1:16" x14ac:dyDescent="0.2">
      <c r="A58" s="26"/>
    </row>
    <row r="59" spans="1:16" hidden="1" x14ac:dyDescent="0.2">
      <c r="A59" s="28"/>
    </row>
    <row r="60" spans="1:16" hidden="1" x14ac:dyDescent="0.2">
      <c r="A60" s="28"/>
    </row>
  </sheetData>
  <mergeCells count="10">
    <mergeCell ref="A22:P22"/>
    <mergeCell ref="A24:P24"/>
    <mergeCell ref="A26:P26"/>
    <mergeCell ref="A49:G49"/>
    <mergeCell ref="A1:P1"/>
    <mergeCell ref="A3:P3"/>
    <mergeCell ref="A5:P5"/>
    <mergeCell ref="A7:P7"/>
    <mergeCell ref="A18:G18"/>
    <mergeCell ref="A19:B19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Consultas telefínicas - Línea 100
Elaboración: UGIGC - AURORA</oddFooter>
  </headerFooter>
  <rowBreaks count="5" manualBreakCount="5">
    <brk id="60" max="9" man="1"/>
    <brk id="116" max="9" man="1"/>
    <brk id="168" max="9" man="1"/>
    <brk id="217" max="9" man="1"/>
    <brk id="264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4.3.1 - 4.3.2</vt:lpstr>
      <vt:lpstr>'4.3.1 - 4.3.2'!Área_de_impresión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2025-12-18T15:04:03Z</dcterms:created>
  <dcterms:modified xsi:type="dcterms:W3CDTF">2025-12-18T15:04:21Z</dcterms:modified>
</cp:coreProperties>
</file>