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NOVIEMBRE 2025\paginas-N\"/>
    </mc:Choice>
  </mc:AlternateContent>
  <xr:revisionPtr revIDLastSave="0" documentId="8_{06689AD8-424B-4BCE-B302-4B2448578B14}" xr6:coauthVersionLast="47" xr6:coauthVersionMax="47" xr10:uidLastSave="{00000000-0000-0000-0000-000000000000}"/>
  <bookViews>
    <workbookView xWindow="11910" yWindow="1230" windowWidth="15300" windowHeight="12975" xr2:uid="{22847111-6DE5-4D38-966B-0CC26B06D7BF}"/>
  </bookViews>
  <sheets>
    <sheet name="NNA" sheetId="1" r:id="rId1"/>
  </sheets>
  <definedNames>
    <definedName name="_xlnm._FilterDatabase" localSheetId="0" hidden="1">NNA!#REF!</definedName>
    <definedName name="_xlnm.Print_Area" localSheetId="0">NNA!$A$1:$O$48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2" i="1" l="1"/>
  <c r="I38" i="1" s="1"/>
  <c r="F42" i="1"/>
  <c r="G41" i="1" s="1"/>
  <c r="D42" i="1"/>
  <c r="E40" i="1" s="1"/>
  <c r="B41" i="1"/>
  <c r="B40" i="1"/>
  <c r="B39" i="1"/>
  <c r="B38" i="1"/>
  <c r="O30" i="1"/>
  <c r="N30" i="1"/>
  <c r="M30" i="1"/>
  <c r="D30" i="1"/>
  <c r="C30" i="1"/>
  <c r="L29" i="1"/>
  <c r="B29" i="1"/>
  <c r="L28" i="1"/>
  <c r="B28" i="1"/>
  <c r="L27" i="1"/>
  <c r="B27" i="1"/>
  <c r="L26" i="1"/>
  <c r="B26" i="1"/>
  <c r="L25" i="1"/>
  <c r="B25" i="1"/>
  <c r="L24" i="1"/>
  <c r="B24" i="1"/>
  <c r="L23" i="1"/>
  <c r="B23" i="1"/>
  <c r="L22" i="1"/>
  <c r="B22" i="1"/>
  <c r="L21" i="1"/>
  <c r="B21" i="1"/>
  <c r="L20" i="1"/>
  <c r="B20" i="1"/>
  <c r="L19" i="1"/>
  <c r="B19" i="1"/>
  <c r="L18" i="1"/>
  <c r="B18" i="1"/>
  <c r="B42" i="1" l="1"/>
  <c r="C41" i="1" s="1"/>
  <c r="E41" i="1"/>
  <c r="L30" i="1"/>
  <c r="L31" i="1" s="1"/>
  <c r="E38" i="1"/>
  <c r="E39" i="1"/>
  <c r="B30" i="1"/>
  <c r="B31" i="1" s="1"/>
  <c r="G38" i="1"/>
  <c r="G39" i="1"/>
  <c r="I39" i="1"/>
  <c r="G40" i="1"/>
  <c r="I40" i="1"/>
  <c r="I41" i="1"/>
  <c r="D31" i="1" l="1"/>
  <c r="G42" i="1"/>
  <c r="C31" i="1"/>
  <c r="C40" i="1"/>
  <c r="C39" i="1"/>
  <c r="C38" i="1"/>
  <c r="E42" i="1"/>
  <c r="O31" i="1"/>
  <c r="N31" i="1"/>
  <c r="M31" i="1"/>
  <c r="I42" i="1"/>
  <c r="C42" i="1" l="1"/>
</calcChain>
</file>

<file path=xl/sharedStrings.xml><?xml version="1.0" encoding="utf-8"?>
<sst xmlns="http://schemas.openxmlformats.org/spreadsheetml/2006/main" count="69" uniqueCount="42">
  <si>
    <t>CASOS ATENDIDOS A PERSONAS AFECTADAS POR HECHOS DE VIOLENCIA CONTRA LAS MUJERES, LOS INTEGRANTES</t>
  </si>
  <si>
    <r>
      <t>NIÑOS, NIÑAS Y ADOLESCENTES (NNA)</t>
    </r>
    <r>
      <rPr>
        <b/>
        <u/>
        <vertAlign val="superscript"/>
        <sz val="13"/>
        <color indexed="9"/>
        <rFont val="Arial Narrow"/>
        <family val="2"/>
      </rPr>
      <t>/1</t>
    </r>
  </si>
  <si>
    <t>(0 A 17 AÑOS)</t>
  </si>
  <si>
    <t>Casos atendidos a NNA según</t>
  </si>
  <si>
    <t>sexo y mes</t>
  </si>
  <si>
    <t>grupo de edad y mes</t>
  </si>
  <si>
    <t xml:space="preserve">Mes </t>
  </si>
  <si>
    <t>Total</t>
  </si>
  <si>
    <t>Mujer</t>
  </si>
  <si>
    <t>Hombre</t>
  </si>
  <si>
    <t>0-5 años</t>
  </si>
  <si>
    <t>6-11 años</t>
  </si>
  <si>
    <t>12-17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</si>
  <si>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</si>
  <si>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</si>
  <si>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</si>
  <si>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</si>
  <si>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</si>
  <si>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</si>
  <si>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</si>
  <si>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</si>
  <si>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</si>
  <si>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</si>
  <si>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</si>
  <si>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</si>
  <si>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%</t>
  </si>
  <si>
    <t>Casos atendidos a NNA según grupo de edad y tipo de violencia</t>
  </si>
  <si>
    <t>Tipo de Violencia</t>
  </si>
  <si>
    <t>N</t>
  </si>
  <si>
    <t>Económica</t>
  </si>
  <si>
    <t>Psicológica</t>
  </si>
  <si>
    <t>Física</t>
  </si>
  <si>
    <t>Sexual</t>
  </si>
  <si>
    <t>/1 Todos los cuadros están referidos a casos nuevos, reingresos, reincidentes, derivados y continuadores.</t>
  </si>
  <si>
    <t>0 a 5 años</t>
  </si>
  <si>
    <t>6 a 11 años</t>
  </si>
  <si>
    <t>12 a 17 años</t>
  </si>
  <si>
    <t>/2 No se considera los casos de violación sexual mediante engaño.</t>
  </si>
  <si>
    <t>Elaboración : SGIC - UPPM - Warmi Ñan - MIMP</t>
  </si>
  <si>
    <t>DEL GRUPO FAMILIAR Y PERSONAS AFECTADAS POR VIOLENCIA SEXUAL EN LOS CENTRO EMERGENCIA MUJER Y FAMILIA A NIVEL NACIONAL</t>
  </si>
  <si>
    <t>Fuente : Registro de casos del Centro Emergencia Mujer y Familia</t>
  </si>
  <si>
    <t>Período 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</si>
</sst>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name val="Arial"/>
      <family val="2"/>
    </font>
    <font>
      <b/>
      <sz val="11"/>
      <color rgb="FFFF808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sz val="11"/>
      <name val="Arial Narrow"/>
      <family val="2"/>
    </font>
    <font>
      <i/>
      <sz val="9"/>
      <name val="Arial Narrow"/>
      <family val="2"/>
    </font>
    <font>
      <b/>
      <u/>
      <sz val="11"/>
      <name val="Arial Narrow"/>
      <family val="2"/>
    </font>
    <font>
      <b/>
      <sz val="8"/>
      <color theme="0"/>
      <name val="Arial Narrow"/>
      <family val="2"/>
    </font>
    <font>
      <sz val="8"/>
      <name val="Arial Narrow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color indexed="60"/>
      <name val="Arial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 style="hair">
        <color theme="4" tint="-0.24994659260841701"/>
      </top>
      <bottom style="hair">
        <color theme="4" tint="-0.24994659260841701"/>
      </bottom>
      <diagonal/>
    </border>
    <border>
      <left/>
      <right/>
      <top style="hair">
        <color theme="4" tint="-0.499984740745262"/>
      </top>
      <bottom style="hair">
        <color theme="4" tint="-0.499984740745262"/>
      </bottom>
      <diagonal/>
    </border>
    <border>
      <left/>
      <right/>
      <top/>
      <bottom style="hair">
        <color theme="4" tint="-0.499984740745262"/>
      </bottom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/>
      <top/>
      <bottom style="hair">
        <color theme="4" tint="-0.24994659260841701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0" fontId="21" fillId="0" borderId="0"/>
  </cellStyleXfs>
  <cellXfs count="90">
    <xf numFmtId="0" fontId="0" fillId="0" borderId="0" xfId="0"/>
    <xf numFmtId="0" fontId="2" fillId="2" borderId="0" xfId="0" applyFont="1" applyFill="1"/>
    <xf numFmtId="0" fontId="4" fillId="2" borderId="0" xfId="2" applyFont="1" applyFill="1" applyAlignment="1">
      <alignment horizontal="centerContinuous" vertical="center"/>
    </xf>
    <xf numFmtId="0" fontId="5" fillId="2" borderId="0" xfId="0" applyFont="1" applyFill="1" applyAlignment="1">
      <alignment horizontal="centerContinuous" vertical="center"/>
    </xf>
    <xf numFmtId="0" fontId="5" fillId="2" borderId="0" xfId="0" applyFont="1" applyFill="1"/>
    <xf numFmtId="0" fontId="6" fillId="2" borderId="0" xfId="2" applyFont="1" applyFill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7" fillId="3" borderId="1" xfId="0" applyFont="1" applyFill="1" applyBorder="1"/>
    <xf numFmtId="0" fontId="7" fillId="3" borderId="2" xfId="0" applyFont="1" applyFill="1" applyBorder="1"/>
    <xf numFmtId="0" fontId="7" fillId="3" borderId="3" xfId="0" applyFont="1" applyFill="1" applyBorder="1"/>
    <xf numFmtId="0" fontId="8" fillId="3" borderId="4" xfId="0" applyFont="1" applyFill="1" applyBorder="1" applyAlignment="1">
      <alignment horizontal="centerContinuous"/>
    </xf>
    <xf numFmtId="0" fontId="9" fillId="3" borderId="0" xfId="0" applyFont="1" applyFill="1" applyAlignment="1">
      <alignment horizontal="centerContinuous" vertical="center"/>
    </xf>
    <xf numFmtId="0" fontId="10" fillId="3" borderId="0" xfId="0" applyFont="1" applyFill="1" applyAlignment="1">
      <alignment horizontal="centerContinuous" vertical="center"/>
    </xf>
    <xf numFmtId="0" fontId="10" fillId="3" borderId="5" xfId="0" applyFont="1" applyFill="1" applyBorder="1" applyAlignment="1">
      <alignment horizontal="centerContinuous" vertical="center"/>
    </xf>
    <xf numFmtId="0" fontId="11" fillId="3" borderId="4" xfId="0" applyFont="1" applyFill="1" applyBorder="1" applyAlignment="1">
      <alignment horizontal="centerContinuous"/>
    </xf>
    <xf numFmtId="0" fontId="10" fillId="3" borderId="6" xfId="0" applyFont="1" applyFill="1" applyBorder="1" applyAlignment="1">
      <alignment horizontal="centerContinuous"/>
    </xf>
    <xf numFmtId="0" fontId="13" fillId="3" borderId="7" xfId="0" applyFont="1" applyFill="1" applyBorder="1" applyAlignment="1">
      <alignment horizontal="centerContinuous" vertical="center"/>
    </xf>
    <xf numFmtId="0" fontId="7" fillId="3" borderId="7" xfId="0" applyFont="1" applyFill="1" applyBorder="1" applyAlignment="1">
      <alignment horizontal="centerContinuous" vertical="center"/>
    </xf>
    <xf numFmtId="0" fontId="13" fillId="3" borderId="8" xfId="0" applyFont="1" applyFill="1" applyBorder="1" applyAlignment="1">
      <alignment horizontal="centerContinuous" vertical="center"/>
    </xf>
    <xf numFmtId="0" fontId="14" fillId="2" borderId="0" xfId="0" applyFont="1" applyFill="1"/>
    <xf numFmtId="0" fontId="15" fillId="2" borderId="0" xfId="0" applyFont="1" applyFill="1" applyAlignment="1">
      <alignment horizontal="centerContinuous" vertical="center"/>
    </xf>
    <xf numFmtId="0" fontId="15" fillId="2" borderId="0" xfId="0" applyFont="1" applyFill="1"/>
    <xf numFmtId="0" fontId="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 wrapText="1"/>
    </xf>
    <xf numFmtId="0" fontId="13" fillId="4" borderId="0" xfId="0" applyFont="1" applyFill="1" applyAlignment="1">
      <alignment vertical="center"/>
    </xf>
    <xf numFmtId="3" fontId="2" fillId="2" borderId="0" xfId="0" applyNumberFormat="1" applyFont="1" applyFill="1"/>
    <xf numFmtId="0" fontId="6" fillId="5" borderId="9" xfId="0" applyFont="1" applyFill="1" applyBorder="1" applyAlignment="1">
      <alignment vertical="center"/>
    </xf>
    <xf numFmtId="3" fontId="6" fillId="5" borderId="9" xfId="0" applyNumberFormat="1" applyFont="1" applyFill="1" applyBorder="1" applyAlignment="1">
      <alignment horizontal="center" vertical="center"/>
    </xf>
    <xf numFmtId="3" fontId="2" fillId="5" borderId="9" xfId="0" applyNumberFormat="1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vertical="center"/>
    </xf>
    <xf numFmtId="3" fontId="6" fillId="5" borderId="11" xfId="0" applyNumberFormat="1" applyFont="1" applyFill="1" applyBorder="1" applyAlignment="1">
      <alignment horizontal="center" vertical="center"/>
    </xf>
    <xf numFmtId="3" fontId="2" fillId="5" borderId="10" xfId="0" applyNumberFormat="1" applyFont="1" applyFill="1" applyBorder="1" applyAlignment="1">
      <alignment horizontal="center" vertical="center"/>
    </xf>
    <xf numFmtId="3" fontId="2" fillId="5" borderId="0" xfId="0" applyNumberFormat="1" applyFont="1" applyFill="1" applyAlignment="1">
      <alignment horizontal="center" vertical="center" wrapText="1"/>
    </xf>
    <xf numFmtId="0" fontId="6" fillId="5" borderId="0" xfId="0" applyFont="1" applyFill="1" applyAlignment="1">
      <alignment horizontal="left" vertical="center" wrapText="1"/>
    </xf>
    <xf numFmtId="3" fontId="6" fillId="5" borderId="0" xfId="0" applyNumberFormat="1" applyFont="1" applyFill="1" applyAlignment="1">
      <alignment horizontal="center" vertical="center" wrapText="1"/>
    </xf>
    <xf numFmtId="3" fontId="6" fillId="5" borderId="0" xfId="0" applyNumberFormat="1" applyFont="1" applyFill="1" applyAlignment="1">
      <alignment horizontal="center" vertical="center"/>
    </xf>
    <xf numFmtId="3" fontId="13" fillId="4" borderId="0" xfId="0" applyNumberFormat="1" applyFont="1" applyFill="1" applyAlignment="1">
      <alignment horizontal="center" vertical="center"/>
    </xf>
    <xf numFmtId="0" fontId="2" fillId="6" borderId="0" xfId="0" applyFont="1" applyFill="1"/>
    <xf numFmtId="0" fontId="6" fillId="5" borderId="12" xfId="0" applyFont="1" applyFill="1" applyBorder="1" applyAlignment="1">
      <alignment vertical="center"/>
    </xf>
    <xf numFmtId="164" fontId="6" fillId="5" borderId="12" xfId="1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/>
    </xf>
    <xf numFmtId="0" fontId="17" fillId="2" borderId="0" xfId="0" applyFont="1" applyFill="1" applyAlignment="1">
      <alignment horizontal="centerContinuous"/>
    </xf>
    <xf numFmtId="0" fontId="15" fillId="6" borderId="0" xfId="0" applyFont="1" applyFill="1"/>
    <xf numFmtId="0" fontId="13" fillId="4" borderId="0" xfId="0" quotePrefix="1" applyFont="1" applyFill="1" applyAlignment="1">
      <alignment horizontal="centerContinuous" vertical="center" wrapText="1"/>
    </xf>
    <xf numFmtId="0" fontId="13" fillId="4" borderId="0" xfId="0" applyFont="1" applyFill="1" applyAlignment="1">
      <alignment horizontal="centerContinuous" vertical="center" wrapText="1"/>
    </xf>
    <xf numFmtId="0" fontId="18" fillId="4" borderId="0" xfId="0" applyFont="1" applyFill="1" applyAlignment="1">
      <alignment horizontal="center"/>
    </xf>
    <xf numFmtId="0" fontId="18" fillId="4" borderId="13" xfId="0" applyFont="1" applyFill="1" applyBorder="1" applyAlignment="1">
      <alignment horizontal="center"/>
    </xf>
    <xf numFmtId="0" fontId="6" fillId="5" borderId="14" xfId="0" applyFont="1" applyFill="1" applyBorder="1" applyAlignment="1">
      <alignment vertical="center"/>
    </xf>
    <xf numFmtId="3" fontId="6" fillId="5" borderId="14" xfId="0" applyNumberFormat="1" applyFont="1" applyFill="1" applyBorder="1" applyAlignment="1">
      <alignment horizontal="center" vertical="center"/>
    </xf>
    <xf numFmtId="164" fontId="6" fillId="5" borderId="14" xfId="1" applyNumberFormat="1" applyFont="1" applyFill="1" applyBorder="1" applyAlignment="1">
      <alignment horizontal="center" vertical="center"/>
    </xf>
    <xf numFmtId="3" fontId="2" fillId="5" borderId="14" xfId="0" applyNumberFormat="1" applyFont="1" applyFill="1" applyBorder="1" applyAlignment="1">
      <alignment horizontal="center" vertical="center"/>
    </xf>
    <xf numFmtId="9" fontId="2" fillId="5" borderId="14" xfId="1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vertical="center"/>
    </xf>
    <xf numFmtId="3" fontId="6" fillId="5" borderId="15" xfId="0" applyNumberFormat="1" applyFont="1" applyFill="1" applyBorder="1" applyAlignment="1">
      <alignment horizontal="center" vertical="center"/>
    </xf>
    <xf numFmtId="3" fontId="2" fillId="5" borderId="15" xfId="0" applyNumberFormat="1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vertical="center"/>
    </xf>
    <xf numFmtId="3" fontId="6" fillId="5" borderId="16" xfId="0" applyNumberFormat="1" applyFont="1" applyFill="1" applyBorder="1" applyAlignment="1">
      <alignment horizontal="center" vertical="center"/>
    </xf>
    <xf numFmtId="164" fontId="6" fillId="5" borderId="0" xfId="1" applyNumberFormat="1" applyFont="1" applyFill="1" applyBorder="1" applyAlignment="1">
      <alignment horizontal="center" vertical="center"/>
    </xf>
    <xf numFmtId="3" fontId="2" fillId="5" borderId="16" xfId="0" applyNumberFormat="1" applyFont="1" applyFill="1" applyBorder="1" applyAlignment="1">
      <alignment horizontal="center" vertical="center"/>
    </xf>
    <xf numFmtId="9" fontId="2" fillId="5" borderId="0" xfId="1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vertical="center"/>
    </xf>
    <xf numFmtId="3" fontId="13" fillId="4" borderId="17" xfId="0" applyNumberFormat="1" applyFont="1" applyFill="1" applyBorder="1" applyAlignment="1">
      <alignment horizontal="center" vertical="center"/>
    </xf>
    <xf numFmtId="9" fontId="13" fillId="4" borderId="17" xfId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9" fontId="6" fillId="6" borderId="0" xfId="1" applyFont="1" applyFill="1" applyBorder="1" applyAlignment="1"/>
    <xf numFmtId="1" fontId="6" fillId="6" borderId="0" xfId="1" applyNumberFormat="1" applyFont="1" applyFill="1" applyBorder="1" applyAlignment="1"/>
    <xf numFmtId="0" fontId="19" fillId="2" borderId="0" xfId="0" applyFont="1" applyFill="1" applyAlignment="1">
      <alignment horizontal="left" vertical="center"/>
    </xf>
    <xf numFmtId="0" fontId="19" fillId="2" borderId="0" xfId="0" applyFont="1" applyFill="1"/>
    <xf numFmtId="0" fontId="19" fillId="2" borderId="0" xfId="2" applyFont="1" applyFill="1"/>
    <xf numFmtId="0" fontId="19" fillId="2" borderId="0" xfId="2" applyFont="1" applyFill="1" applyAlignment="1">
      <alignment vertical="top"/>
    </xf>
    <xf numFmtId="0" fontId="6" fillId="5" borderId="18" xfId="0" applyFont="1" applyFill="1" applyBorder="1" applyAlignment="1">
      <alignment vertical="center"/>
    </xf>
    <xf numFmtId="3" fontId="6" fillId="5" borderId="18" xfId="0" applyNumberFormat="1" applyFont="1" applyFill="1" applyBorder="1" applyAlignment="1">
      <alignment horizontal="center" vertical="center"/>
    </xf>
    <xf numFmtId="3" fontId="2" fillId="5" borderId="18" xfId="0" applyNumberFormat="1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vertical="center"/>
    </xf>
    <xf numFmtId="3" fontId="2" fillId="5" borderId="11" xfId="0" applyNumberFormat="1" applyFont="1" applyFill="1" applyBorder="1" applyAlignment="1">
      <alignment horizontal="center" vertical="center"/>
    </xf>
    <xf numFmtId="0" fontId="13" fillId="4" borderId="0" xfId="0" applyFont="1" applyFill="1" applyAlignment="1">
      <alignment horizontal="left" vertical="center"/>
    </xf>
    <xf numFmtId="0" fontId="13" fillId="4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 wrapText="1"/>
    </xf>
    <xf numFmtId="0" fontId="21" fillId="0" borderId="0" xfId="6"/>
    <xf numFmtId="0" fontId="22" fillId="0" borderId="0" xfId="6" applyFont="1" applyAlignment="1">
      <alignment horizontal="left" wrapText="1"/>
    </xf>
    <xf numFmtId="0" fontId="23" fillId="0" borderId="0" xfId="0" applyFont="1" applyAlignment="1">
      <alignment vertical="center"/>
    </xf>
    <xf numFmtId="0" fontId="8" fillId="3" borderId="4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13" fillId="4" borderId="0" xfId="0" applyFont="1" applyFill="1" applyAlignment="1">
      <alignment horizontal="center" vertical="center" wrapText="1"/>
    </xf>
    <xf numFmtId="0" fontId="10" fillId="3" borderId="4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0" fontId="10" fillId="3" borderId="5" xfId="0" applyFont="1" applyFill="1" applyBorder="1" applyAlignment="1">
      <alignment horizontal="center"/>
    </xf>
  </cellXfs>
  <cellStyles count="7">
    <cellStyle name="Normal" xfId="0" builtinId="0"/>
    <cellStyle name="Normal 2" xfId="4" xr:uid="{E34F3276-5B10-48B8-8919-33D165CC0A4B}"/>
    <cellStyle name="Normal 2 3" xfId="3" xr:uid="{3B1769E4-9F44-41C7-9C9C-2CA4E776986C}"/>
    <cellStyle name="Normal_Directorio CEMs - agos - 2009 - UGTAI" xfId="2" xr:uid="{1422705C-D733-4602-B90E-157CCBEFCA48}"/>
    <cellStyle name="Normal_NNA" xfId="6" xr:uid="{E300EEE3-27F8-4AA5-A29C-D2D647C208DA}"/>
    <cellStyle name="Porcentaje" xfId="1" builtinId="5"/>
    <cellStyle name="Porcentaje 2" xfId="5" xr:uid="{BFA5F2D5-10B0-4DF5-8346-182BC38B1218}"/>
  </cellStyles>
  <dxfs count="0"/>
  <tableStyles count="0" defaultTableStyle="TableStyleMedium2" defaultPivotStyle="PivotStyleLight16"/>
  <colors>
    <mruColors>
      <color rgb="FFDDEBF7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960948233886834"/>
          <c:y val="4.9451652829105651E-2"/>
          <c:w val="0.83800434595337536"/>
          <c:h val="0.94567989250174156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NNA!$A$38</c:f>
              <c:strCache>
                <c:ptCount val="1"/>
                <c:pt idx="0">
                  <c:v>Económica</c:v>
                </c:pt>
              </c:strCache>
            </c:strRef>
          </c:tx>
          <c:spPr>
            <a:solidFill>
              <a:srgbClr val="C00000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(NNA!$D$38,NNA!$F$38,NNA!$H$38)</c:f>
              <c:numCache>
                <c:formatCode>#,##0</c:formatCode>
                <c:ptCount val="3"/>
                <c:pt idx="0">
                  <c:v>97</c:v>
                </c:pt>
                <c:pt idx="1">
                  <c:v>96</c:v>
                </c:pt>
                <c:pt idx="2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3E-4892-B83C-D3B13913AF61}"/>
            </c:ext>
          </c:extLst>
        </c:ser>
        <c:ser>
          <c:idx val="1"/>
          <c:order val="1"/>
          <c:tx>
            <c:strRef>
              <c:f>NNA!$A$39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1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(NNA!$D$39,NNA!$F$39,NNA!$H$39)</c:f>
              <c:numCache>
                <c:formatCode>#,##0</c:formatCode>
                <c:ptCount val="3"/>
                <c:pt idx="0">
                  <c:v>6482</c:v>
                </c:pt>
                <c:pt idx="1">
                  <c:v>9805</c:v>
                </c:pt>
                <c:pt idx="2">
                  <c:v>7712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3E-4892-B83C-D3B13913AF61}"/>
            </c:ext>
          </c:extLst>
        </c:ser>
        <c:ser>
          <c:idx val="2"/>
          <c:order val="2"/>
          <c:tx>
            <c:strRef>
              <c:f>NNA!$A$40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rgbClr val="1F497D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(NNA!$D$40,NNA!$F$40,NNA!$H$40)</c:f>
              <c:numCache>
                <c:formatCode>#,##0</c:formatCode>
                <c:ptCount val="3"/>
                <c:pt idx="0">
                  <c:v>2851</c:v>
                </c:pt>
                <c:pt idx="1">
                  <c:v>5704</c:v>
                </c:pt>
                <c:pt idx="2">
                  <c:v>6812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3E-4892-B83C-D3B13913AF61}"/>
            </c:ext>
          </c:extLst>
        </c:ser>
        <c:ser>
          <c:idx val="3"/>
          <c:order val="3"/>
          <c:tx>
            <c:strRef>
              <c:f>NNA!$A$41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(NNA!$D$41,NNA!$F$41,NNA!$H$41)</c:f>
              <c:numCache>
                <c:formatCode>#,##0</c:formatCode>
                <c:ptCount val="3"/>
                <c:pt idx="0">
                  <c:v>1113</c:v>
                </c:pt>
                <c:pt idx="1">
                  <c:v>4925</c:v>
                </c:pt>
                <c:pt idx="2">
                  <c:v>14064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43E-4892-B83C-D3B13913AF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19269920"/>
        <c:axId val="319271488"/>
      </c:barChart>
      <c:catAx>
        <c:axId val="3192699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50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319271488"/>
        <c:crosses val="autoZero"/>
        <c:auto val="1"/>
        <c:lblAlgn val="ctr"/>
        <c:lblOffset val="100"/>
        <c:noMultiLvlLbl val="0"/>
      </c:catAx>
      <c:valAx>
        <c:axId val="319271488"/>
        <c:scaling>
          <c:orientation val="minMax"/>
        </c:scaling>
        <c:delete val="1"/>
        <c:axPos val="b"/>
        <c:numFmt formatCode="#,##0" sourceLinked="1"/>
        <c:majorTickMark val="out"/>
        <c:minorTickMark val="none"/>
        <c:tickLblPos val="nextTo"/>
        <c:crossAx val="31926992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6143958495661301"/>
          <c:y val="0.65203412073490818"/>
          <c:w val="0.22676646813921408"/>
          <c:h val="0.32089028871391079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Casos atendidos a NNA por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(Porcentajes)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8306343551826368"/>
          <c:y val="0.25975810729201937"/>
          <c:w val="0.47086211867569916"/>
          <c:h val="0.68340300138125043"/>
        </c:manualLayout>
      </c:layout>
      <c:pieChart>
        <c:varyColors val="1"/>
        <c:ser>
          <c:idx val="0"/>
          <c:order val="0"/>
          <c:spPr>
            <a:ln w="9525">
              <a:solidFill>
                <a:schemeClr val="tx2">
                  <a:lumMod val="50000"/>
                </a:schemeClr>
              </a:solidFill>
            </a:ln>
          </c:spPr>
          <c:dPt>
            <c:idx val="0"/>
            <c:bubble3D val="0"/>
            <c:explosion val="9"/>
            <c:spPr>
              <a:solidFill>
                <a:srgbClr val="305496"/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BE1-4141-97B7-96D182BB3DA3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BE1-4141-97B7-96D182BB3DA3}"/>
              </c:ext>
            </c:extLst>
          </c:dPt>
          <c:dLbls>
            <c:dLbl>
              <c:idx val="0"/>
              <c:layout>
                <c:manualLayout>
                  <c:x val="3.0174103237095261E-2"/>
                  <c:y val="8.6363371245261014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BE1-4141-97B7-96D182BB3DA3}"/>
                </c:ext>
              </c:extLst>
            </c:dLbl>
            <c:dLbl>
              <c:idx val="1"/>
              <c:layout>
                <c:manualLayout>
                  <c:x val="-2.1743617256288105E-2"/>
                  <c:y val="4.894772257929786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BE1-4141-97B7-96D182BB3DA3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95000"/>
                      <a:lumOff val="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NNA!$C$17:$D$17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NNA!$C$30:$D$30</c:f>
              <c:numCache>
                <c:formatCode>#,##0</c:formatCode>
                <c:ptCount val="2"/>
                <c:pt idx="0">
                  <c:v>40704</c:v>
                </c:pt>
                <c:pt idx="1">
                  <c:v>19014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BE1-4141-97B7-96D182BB3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83168</xdr:colOff>
      <xdr:row>35</xdr:row>
      <xdr:rowOff>0</xdr:rowOff>
    </xdr:from>
    <xdr:to>
      <xdr:col>14</xdr:col>
      <xdr:colOff>647700</xdr:colOff>
      <xdr:row>42</xdr:row>
      <xdr:rowOff>171450</xdr:rowOff>
    </xdr:to>
    <xdr:graphicFrame macro="">
      <xdr:nvGraphicFramePr>
        <xdr:cNvPr id="4" name="Gráfico 2">
          <a:extLst>
            <a:ext uri="{FF2B5EF4-FFF2-40B4-BE49-F238E27FC236}">
              <a16:creationId xmlns:a16="http://schemas.microsoft.com/office/drawing/2014/main" id="{716BBC45-AF59-43D3-B264-1C11E8BAB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727025</xdr:colOff>
      <xdr:row>13</xdr:row>
      <xdr:rowOff>115384</xdr:rowOff>
    </xdr:from>
    <xdr:to>
      <xdr:col>9</xdr:col>
      <xdr:colOff>85725</xdr:colOff>
      <xdr:row>31</xdr:row>
      <xdr:rowOff>152401</xdr:rowOff>
    </xdr:to>
    <xdr:graphicFrame macro="">
      <xdr:nvGraphicFramePr>
        <xdr:cNvPr id="5" name="Gráfico 3">
          <a:extLst>
            <a:ext uri="{FF2B5EF4-FFF2-40B4-BE49-F238E27FC236}">
              <a16:creationId xmlns:a16="http://schemas.microsoft.com/office/drawing/2014/main" id="{2596065F-E5E1-4287-81CB-65E5BBD9B5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47626</xdr:colOff>
      <xdr:row>0</xdr:row>
      <xdr:rowOff>38101</xdr:rowOff>
    </xdr:from>
    <xdr:to>
      <xdr:col>5</xdr:col>
      <xdr:colOff>400051</xdr:colOff>
      <xdr:row>4</xdr:row>
      <xdr:rowOff>69861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B0DB75F-8110-4F81-BE81-59BEED159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38101"/>
          <a:ext cx="4591050" cy="517535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0.01233</cdr:x>
      <cdr:y>0.02168</cdr:y>
    </cdr:from>
    <cdr:to>
      <cdr:x>0.01296</cdr:x>
      <cdr:y>0.02198</cdr:y>
    </cdr:to>
    <cdr:grpSp>
      <cdr:nvGrpSpPr>
        <cdr:cNvPr id="23" name="Group 215">
          <a:extLst xmlns:a="http://schemas.openxmlformats.org/drawingml/2006/main">
            <a:ext uri="{FF2B5EF4-FFF2-40B4-BE49-F238E27FC236}">
              <a16:creationId xmlns:a16="http://schemas.microsoft.com/office/drawing/2014/main" id="{18870501-BEF5-44EA-96E4-F01B85AD1556}"/>
            </a:ext>
          </a:extLst>
        </cdr:cNvPr>
        <cdr:cNvGrpSpPr>
          <a:grpSpLocks xmlns:a="http://schemas.openxmlformats.org/drawingml/2006/main"/>
        </cdr:cNvGrpSpPr>
      </cdr:nvGrpSpPr>
      <cdr:grpSpPr bwMode="auto">
        <a:xfrm xmlns:a="http://schemas.openxmlformats.org/drawingml/2006/main">
          <a:off x="39070" y="83197"/>
          <a:ext cx="1996" cy="1151"/>
          <a:chOff x="0" y="0"/>
          <a:chExt cx="1" cy="2"/>
        </a:xfrm>
      </cdr:grpSpPr>
      <cdr:pic>
        <cdr:nvPicPr>
          <cdr:cNvPr id="3" name="Picture 216" descr="MCj01563810000%5b1%5d">
            <a:extLst xmlns:a="http://schemas.openxmlformats.org/drawingml/2006/main">
              <a:ext uri="{FF2B5EF4-FFF2-40B4-BE49-F238E27FC236}">
                <a16:creationId xmlns:a16="http://schemas.microsoft.com/office/drawing/2014/main" id="{1AA1163B-F2E6-4421-92D6-5D4FF4852054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 r="62404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0" y="0"/>
            <a:ext cx="1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  <cdr:pic>
        <cdr:nvPicPr>
          <cdr:cNvPr id="4" name="Picture 217" descr="MCj01562030000%5b1%5d">
            <a:extLst xmlns:a="http://schemas.openxmlformats.org/drawingml/2006/main">
              <a:ext uri="{FF2B5EF4-FFF2-40B4-BE49-F238E27FC236}">
                <a16:creationId xmlns:a16="http://schemas.microsoft.com/office/drawing/2014/main" id="{C2ECA15C-28AF-4302-9BC6-45E18B7F17D7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1" y="0"/>
            <a:ext cx="0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</cdr:grpSp>
  </cdr:relSizeAnchor>
  <cdr:relSizeAnchor xmlns:cdr="http://schemas.openxmlformats.org/drawingml/2006/chartDrawing">
    <cdr:from>
      <cdr:x>0.78135</cdr:x>
      <cdr:y>0.58361</cdr:y>
    </cdr:from>
    <cdr:to>
      <cdr:x>0.93557</cdr:x>
      <cdr:y>0.77089</cdr:y>
    </cdr:to>
    <cdr:pic>
      <cdr:nvPicPr>
        <cdr:cNvPr id="5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4918A5B-1F3B-4185-8355-E6400390058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495936" y="1799106"/>
          <a:ext cx="690021" cy="577322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0.00793</cdr:x>
      <cdr:y>0.52285</cdr:y>
    </cdr:from>
    <cdr:to>
      <cdr:x>0.15947</cdr:x>
      <cdr:y>0.71262</cdr:y>
    </cdr:to>
    <cdr:pic>
      <cdr:nvPicPr>
        <cdr:cNvPr id="10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202D0DD-A992-4B29-96CD-BA58959CFE4E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123" y="930726"/>
          <a:ext cx="480185" cy="337808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78D35-5C5D-4344-948E-A107C7A042F4}">
  <sheetPr>
    <tabColor theme="4" tint="-0.499984740745262"/>
  </sheetPr>
  <dimension ref="A1:Q48"/>
  <sheetViews>
    <sheetView showGridLines="0" tabSelected="1" view="pageBreakPreview" topLeftCell="A4" zoomScaleNormal="100" zoomScaleSheetLayoutView="100" workbookViewId="0">
      <selection activeCell="C44" sqref="C44"/>
    </sheetView>
  </sheetViews>
  <sheetFormatPr baseColWidth="10" defaultColWidth="11.42578125" defaultRowHeight="12.75" x14ac:dyDescent="0.2"/>
  <cols>
    <col min="1" max="1" width="17" style="1" customWidth="1"/>
    <col min="2" max="3" width="11.42578125" style="1"/>
    <col min="4" max="4" width="12.28515625" style="1" bestFit="1" customWidth="1"/>
    <col min="5" max="10" width="11.42578125" style="1"/>
    <col min="11" max="11" width="7.28515625" style="1" customWidth="1"/>
    <col min="12" max="14" width="11.42578125" style="1"/>
    <col min="15" max="15" width="12" style="1" customWidth="1"/>
    <col min="16" max="16384" width="11.42578125" style="1"/>
  </cols>
  <sheetData>
    <row r="1" spans="1:15" ht="9.9499999999999993" customHeight="1" x14ac:dyDescent="0.2"/>
    <row r="2" spans="1:15" ht="9.9499999999999993" customHeight="1" x14ac:dyDescent="0.2"/>
    <row r="3" spans="1:15" ht="5.25" customHeight="1" x14ac:dyDescent="0.2"/>
    <row r="4" spans="1:15" s="4" customFormat="1" ht="13.5" customHeight="1" x14ac:dyDescent="0.2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ht="7.5" customHeight="1" thickBot="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6" customHeight="1" x14ac:dyDescent="0.2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9"/>
    </row>
    <row r="7" spans="1:15" ht="18.75" customHeight="1" x14ac:dyDescent="0.3">
      <c r="A7" s="10" t="s">
        <v>0</v>
      </c>
      <c r="B7" s="11"/>
      <c r="C7" s="11"/>
      <c r="D7" s="11"/>
      <c r="E7" s="12"/>
      <c r="F7" s="12"/>
      <c r="G7" s="12"/>
      <c r="H7" s="12"/>
      <c r="I7" s="12"/>
      <c r="J7" s="12"/>
      <c r="K7" s="12"/>
      <c r="L7" s="12"/>
      <c r="M7" s="12"/>
      <c r="N7" s="12"/>
      <c r="O7" s="13"/>
    </row>
    <row r="8" spans="1:15" ht="21" customHeight="1" x14ac:dyDescent="0.3">
      <c r="A8" s="83" t="s">
        <v>39</v>
      </c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5"/>
    </row>
    <row r="9" spans="1:15" ht="19.5" x14ac:dyDescent="0.3">
      <c r="A9" s="14" t="s">
        <v>1</v>
      </c>
      <c r="B9" s="11"/>
      <c r="C9" s="11"/>
      <c r="D9" s="11"/>
      <c r="E9" s="12"/>
      <c r="F9" s="12"/>
      <c r="G9" s="12"/>
      <c r="H9" s="12"/>
      <c r="I9" s="12"/>
      <c r="J9" s="12"/>
      <c r="K9" s="12"/>
      <c r="L9" s="12"/>
      <c r="M9" s="12"/>
      <c r="N9" s="12"/>
      <c r="O9" s="13"/>
    </row>
    <row r="10" spans="1:15" ht="17.25" x14ac:dyDescent="0.3">
      <c r="A10" s="10" t="s">
        <v>2</v>
      </c>
      <c r="B10" s="11"/>
      <c r="C10" s="11"/>
      <c r="D10" s="11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</row>
    <row r="11" spans="1:15" ht="15.75" x14ac:dyDescent="0.25">
      <c r="A11" s="87" t="s">
        <v>41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9"/>
    </row>
    <row r="12" spans="1:15" ht="4.5" customHeight="1" thickBot="1" x14ac:dyDescent="0.3">
      <c r="A12" s="15"/>
      <c r="B12" s="16"/>
      <c r="C12" s="17"/>
      <c r="D12" s="16"/>
      <c r="E12" s="16"/>
      <c r="F12" s="16"/>
      <c r="G12" s="16"/>
      <c r="H12" s="16"/>
      <c r="I12" s="17"/>
      <c r="J12" s="17"/>
      <c r="K12" s="16"/>
      <c r="L12" s="16"/>
      <c r="M12" s="16"/>
      <c r="N12" s="16"/>
      <c r="O12" s="18"/>
    </row>
    <row r="13" spans="1:15" ht="5.25" customHeight="1" x14ac:dyDescent="0.2">
      <c r="N13" s="19"/>
    </row>
    <row r="14" spans="1:15" ht="14.25" customHeight="1" x14ac:dyDescent="0.3">
      <c r="A14" s="78" t="s">
        <v>3</v>
      </c>
      <c r="B14" s="20"/>
      <c r="C14" s="20"/>
      <c r="D14" s="20"/>
      <c r="E14" s="21"/>
      <c r="F14" s="21"/>
      <c r="G14" s="21"/>
      <c r="H14" s="21"/>
      <c r="I14" s="21"/>
      <c r="J14" s="21"/>
      <c r="K14" s="78" t="s">
        <v>3</v>
      </c>
      <c r="L14" s="20"/>
      <c r="M14" s="20"/>
      <c r="N14" s="20"/>
      <c r="O14" s="20"/>
    </row>
    <row r="15" spans="1:15" ht="13.5" customHeight="1" x14ac:dyDescent="0.2">
      <c r="A15" s="78" t="s">
        <v>4</v>
      </c>
      <c r="B15" s="22"/>
      <c r="C15" s="22"/>
      <c r="D15" s="22"/>
      <c r="K15" s="79" t="s">
        <v>5</v>
      </c>
      <c r="L15" s="23"/>
      <c r="M15" s="23"/>
      <c r="N15" s="23"/>
      <c r="O15" s="23"/>
    </row>
    <row r="16" spans="1:15" ht="5.25" customHeight="1" x14ac:dyDescent="0.2"/>
    <row r="17" spans="1:17" ht="27" customHeight="1" x14ac:dyDescent="0.2">
      <c r="A17" s="76" t="s">
        <v>6</v>
      </c>
      <c r="B17" s="77" t="s">
        <v>7</v>
      </c>
      <c r="C17" s="77" t="s">
        <v>8</v>
      </c>
      <c r="D17" s="77" t="s">
        <v>9</v>
      </c>
      <c r="K17" s="24" t="s">
        <v>6</v>
      </c>
      <c r="L17" s="77" t="s">
        <v>7</v>
      </c>
      <c r="M17" s="77" t="s">
        <v>10</v>
      </c>
      <c r="N17" s="77" t="s">
        <v>11</v>
      </c>
      <c r="O17" s="77" t="s">
        <v>12</v>
      </c>
      <c r="Q17" s="80"/>
    </row>
    <row r="18" spans="1:17" ht="18" customHeight="1" x14ac:dyDescent="0.2">
      <c r="A18" s="71" t="s">
        <v>13</v>
      </c>
      <c r="B18" s="72">
        <f t="shared" ref="B18:B29" si="0">SUM(C18:D18)</f>
        <v>5066</v>
      </c>
      <c r="C18" s="73">
        <v>3434</v>
      </c>
      <c r="D18" s="73">
        <v>1632</v>
      </c>
      <c r="K18" s="74" t="s">
        <v>13</v>
      </c>
      <c r="L18" s="30">
        <f>SUM(M18:O18)</f>
        <v>5066</v>
      </c>
      <c r="M18" s="75">
        <v>859</v>
      </c>
      <c r="N18" s="75">
        <v>1854</v>
      </c>
      <c r="O18" s="75">
        <v>2353</v>
      </c>
      <c r="Q18" s="81"/>
    </row>
    <row r="19" spans="1:17" ht="18" customHeight="1" x14ac:dyDescent="0.2">
      <c r="A19" s="26" t="s">
        <v>14</v>
      </c>
      <c r="B19" s="27">
        <f t="shared" si="0"/>
        <v>4980</v>
      </c>
      <c r="C19" s="28">
        <v>3383</v>
      </c>
      <c r="D19" s="28">
        <v>1597</v>
      </c>
      <c r="K19" s="29" t="s">
        <v>14</v>
      </c>
      <c r="L19" s="30">
        <f t="shared" ref="L19:L29" si="1">SUM(M19:O19)</f>
        <v>4980</v>
      </c>
      <c r="M19" s="31">
        <v>916</v>
      </c>
      <c r="N19" s="31">
        <v>1771</v>
      </c>
      <c r="O19" s="31">
        <v>2293</v>
      </c>
      <c r="Q19" s="81"/>
    </row>
    <row r="20" spans="1:17" ht="18" customHeight="1" x14ac:dyDescent="0.2">
      <c r="A20" s="26" t="s">
        <v>15</v>
      </c>
      <c r="B20" s="27">
        <f t="shared" si="0"/>
        <v>5313</v>
      </c>
      <c r="C20" s="28">
        <v>3570</v>
      </c>
      <c r="D20" s="28">
        <v>1743</v>
      </c>
      <c r="K20" s="29" t="s">
        <v>15</v>
      </c>
      <c r="L20" s="30">
        <f t="shared" si="1"/>
        <v>5313</v>
      </c>
      <c r="M20" s="31">
        <v>999</v>
      </c>
      <c r="N20" s="31">
        <v>1872</v>
      </c>
      <c r="O20" s="31">
        <v>2442</v>
      </c>
      <c r="Q20" s="81"/>
    </row>
    <row r="21" spans="1:17" ht="18" customHeight="1" x14ac:dyDescent="0.2">
      <c r="A21" s="26" t="s">
        <v>16</v>
      </c>
      <c r="B21" s="27">
        <f t="shared" si="0"/>
        <v>5370</v>
      </c>
      <c r="C21" s="28">
        <v>3690</v>
      </c>
      <c r="D21" s="28">
        <v>1680</v>
      </c>
      <c r="K21" s="29" t="s">
        <v>16</v>
      </c>
      <c r="L21" s="30">
        <f t="shared" si="1"/>
        <v>5370</v>
      </c>
      <c r="M21" s="31">
        <v>987</v>
      </c>
      <c r="N21" s="31">
        <v>1850</v>
      </c>
      <c r="O21" s="31">
        <v>2533</v>
      </c>
      <c r="Q21" s="81"/>
    </row>
    <row r="22" spans="1:17" ht="18" customHeight="1" x14ac:dyDescent="0.2">
      <c r="A22" s="26" t="s">
        <v>17</v>
      </c>
      <c r="B22" s="27">
        <f t="shared" si="0"/>
        <v>5370</v>
      </c>
      <c r="C22" s="28">
        <v>3694</v>
      </c>
      <c r="D22" s="28">
        <v>1676</v>
      </c>
      <c r="K22" s="29" t="s">
        <v>17</v>
      </c>
      <c r="L22" s="30">
        <f t="shared" si="1"/>
        <v>5370</v>
      </c>
      <c r="M22" s="31">
        <v>934</v>
      </c>
      <c r="N22" s="31">
        <v>1812</v>
      </c>
      <c r="O22" s="31">
        <v>2624</v>
      </c>
      <c r="Q22" s="81"/>
    </row>
    <row r="23" spans="1:17" ht="18" customHeight="1" x14ac:dyDescent="0.2">
      <c r="A23" s="26" t="s">
        <v>18</v>
      </c>
      <c r="B23" s="27">
        <f t="shared" si="0"/>
        <v>5718</v>
      </c>
      <c r="C23" s="28">
        <v>3987</v>
      </c>
      <c r="D23" s="28">
        <v>1731</v>
      </c>
      <c r="K23" s="29" t="s">
        <v>18</v>
      </c>
      <c r="L23" s="30">
        <f t="shared" si="1"/>
        <v>5718</v>
      </c>
      <c r="M23" s="31">
        <v>944</v>
      </c>
      <c r="N23" s="31">
        <v>1942</v>
      </c>
      <c r="O23" s="31">
        <v>2832</v>
      </c>
      <c r="Q23" s="81"/>
    </row>
    <row r="24" spans="1:17" ht="18" customHeight="1" x14ac:dyDescent="0.2">
      <c r="A24" s="26" t="s">
        <v>19</v>
      </c>
      <c r="B24" s="27">
        <f t="shared" si="0"/>
        <v>5425</v>
      </c>
      <c r="C24" s="28">
        <v>3631</v>
      </c>
      <c r="D24" s="28">
        <v>1794</v>
      </c>
      <c r="K24" s="29" t="s">
        <v>19</v>
      </c>
      <c r="L24" s="30">
        <f t="shared" si="1"/>
        <v>5425</v>
      </c>
      <c r="M24" s="31">
        <v>1033</v>
      </c>
      <c r="N24" s="31">
        <v>1848</v>
      </c>
      <c r="O24" s="31">
        <v>2544</v>
      </c>
      <c r="Q24" s="81"/>
    </row>
    <row r="25" spans="1:17" ht="18" customHeight="1" x14ac:dyDescent="0.2">
      <c r="A25" s="26" t="s">
        <v>20</v>
      </c>
      <c r="B25" s="27">
        <f t="shared" si="0"/>
        <v>5282</v>
      </c>
      <c r="C25" s="32">
        <v>3563</v>
      </c>
      <c r="D25" s="32">
        <v>1719</v>
      </c>
      <c r="K25" s="29" t="s">
        <v>20</v>
      </c>
      <c r="L25" s="30">
        <f t="shared" si="1"/>
        <v>5282</v>
      </c>
      <c r="M25" s="31">
        <v>901</v>
      </c>
      <c r="N25" s="31">
        <v>1782</v>
      </c>
      <c r="O25" s="31">
        <v>2599</v>
      </c>
      <c r="Q25" s="81"/>
    </row>
    <row r="26" spans="1:17" ht="18" customHeight="1" x14ac:dyDescent="0.2">
      <c r="A26" s="26" t="s">
        <v>21</v>
      </c>
      <c r="B26" s="27">
        <f t="shared" si="0"/>
        <v>5868</v>
      </c>
      <c r="C26" s="28">
        <v>4003</v>
      </c>
      <c r="D26" s="28">
        <v>1865</v>
      </c>
      <c r="K26" s="29" t="s">
        <v>21</v>
      </c>
      <c r="L26" s="30">
        <f t="shared" si="1"/>
        <v>5868</v>
      </c>
      <c r="M26" s="31">
        <v>1037</v>
      </c>
      <c r="N26" s="31">
        <v>1953</v>
      </c>
      <c r="O26" s="31">
        <v>2878</v>
      </c>
      <c r="Q26" s="81"/>
    </row>
    <row r="27" spans="1:17" ht="18" customHeight="1" x14ac:dyDescent="0.2">
      <c r="A27" s="26" t="s">
        <v>22</v>
      </c>
      <c r="B27" s="27">
        <f t="shared" si="0"/>
        <v>5787</v>
      </c>
      <c r="C27" s="32">
        <v>3908</v>
      </c>
      <c r="D27" s="32">
        <v>1879</v>
      </c>
      <c r="K27" s="29" t="s">
        <v>22</v>
      </c>
      <c r="L27" s="30">
        <f t="shared" si="1"/>
        <v>5787</v>
      </c>
      <c r="M27" s="31">
        <v>1030</v>
      </c>
      <c r="N27" s="31">
        <v>1953</v>
      </c>
      <c r="O27" s="31">
        <v>2804</v>
      </c>
      <c r="Q27" s="81"/>
    </row>
    <row r="28" spans="1:17" ht="18" customHeight="1" x14ac:dyDescent="0.2">
      <c r="A28" s="26" t="s">
        <v>23</v>
      </c>
      <c r="B28" s="27">
        <f t="shared" si="0"/>
        <v>5539</v>
      </c>
      <c r="C28" s="28">
        <v>3841</v>
      </c>
      <c r="D28" s="28">
        <v>1698</v>
      </c>
      <c r="K28" s="29" t="s">
        <v>23</v>
      </c>
      <c r="L28" s="30">
        <f t="shared" si="1"/>
        <v>5539</v>
      </c>
      <c r="M28" s="31">
        <v>903</v>
      </c>
      <c r="N28" s="31">
        <v>1893</v>
      </c>
      <c r="O28" s="31">
        <v>2743</v>
      </c>
      <c r="Q28" s="81"/>
    </row>
    <row r="29" spans="1:17" ht="18" hidden="1" customHeight="1" x14ac:dyDescent="0.2">
      <c r="A29" s="33" t="s">
        <v>24</v>
      </c>
      <c r="B29" s="34">
        <f t="shared" si="0"/>
        <v>0</v>
      </c>
      <c r="C29" s="32"/>
      <c r="D29" s="32"/>
      <c r="K29" s="33" t="s">
        <v>24</v>
      </c>
      <c r="L29" s="35">
        <f t="shared" si="1"/>
        <v>0</v>
      </c>
      <c r="M29" s="32"/>
      <c r="N29" s="32"/>
      <c r="O29" s="32"/>
      <c r="Q29" s="81"/>
    </row>
    <row r="30" spans="1:17" ht="22.5" customHeight="1" x14ac:dyDescent="0.2">
      <c r="A30" s="24" t="s">
        <v>7</v>
      </c>
      <c r="B30" s="36">
        <f>SUM(B18:B29)</f>
        <v>59718</v>
      </c>
      <c r="C30" s="36">
        <f t="shared" ref="C30:D30" si="2">SUM(C18:C29)</f>
        <v>40704</v>
      </c>
      <c r="D30" s="36">
        <f t="shared" si="2"/>
        <v>19014</v>
      </c>
      <c r="E30" s="37"/>
      <c r="K30" s="24" t="s">
        <v>7</v>
      </c>
      <c r="L30" s="36">
        <f>SUM(L18:L29)</f>
        <v>59718</v>
      </c>
      <c r="M30" s="36">
        <f t="shared" ref="M30:O30" si="3">SUM(M18:M29)</f>
        <v>10543</v>
      </c>
      <c r="N30" s="36">
        <f t="shared" si="3"/>
        <v>20530</v>
      </c>
      <c r="O30" s="36">
        <f t="shared" si="3"/>
        <v>28645</v>
      </c>
      <c r="Q30" s="81"/>
    </row>
    <row r="31" spans="1:17" ht="19.149999999999999" customHeight="1" thickBot="1" x14ac:dyDescent="0.25">
      <c r="A31" s="38" t="s">
        <v>25</v>
      </c>
      <c r="B31" s="39">
        <f>+B30/$B$30</f>
        <v>1</v>
      </c>
      <c r="C31" s="39">
        <f>+C30/$B$30</f>
        <v>0.68160353662212403</v>
      </c>
      <c r="D31" s="39">
        <f>+D30/$B$30</f>
        <v>0.31839646337787603</v>
      </c>
      <c r="K31" s="38" t="s">
        <v>25</v>
      </c>
      <c r="L31" s="39">
        <f>L30/$L$30</f>
        <v>1</v>
      </c>
      <c r="M31" s="39">
        <f>M30/$L$30</f>
        <v>0.17654643491074717</v>
      </c>
      <c r="N31" s="39">
        <f t="shared" ref="N31:O31" si="4">N30/$L$30</f>
        <v>0.34378244415419135</v>
      </c>
      <c r="O31" s="39">
        <f t="shared" si="4"/>
        <v>0.47967112093506148</v>
      </c>
    </row>
    <row r="32" spans="1:17" ht="13.5" x14ac:dyDescent="0.2">
      <c r="A32" s="40"/>
      <c r="K32" s="40"/>
      <c r="O32" s="25"/>
    </row>
    <row r="33" spans="1:15" ht="13.5" x14ac:dyDescent="0.2">
      <c r="A33" s="40"/>
      <c r="K33" s="40"/>
      <c r="O33" s="25"/>
    </row>
    <row r="34" spans="1:15" ht="16.5" x14ac:dyDescent="0.3">
      <c r="A34" s="41" t="s">
        <v>26</v>
      </c>
      <c r="B34" s="42"/>
      <c r="C34" s="42"/>
      <c r="D34" s="42"/>
      <c r="E34" s="42"/>
      <c r="F34" s="42"/>
      <c r="G34" s="42"/>
      <c r="H34" s="42"/>
      <c r="I34" s="42"/>
      <c r="J34" s="21"/>
      <c r="K34" s="43"/>
      <c r="L34" s="43"/>
      <c r="M34" s="43"/>
      <c r="N34" s="43"/>
      <c r="O34" s="43"/>
    </row>
    <row r="35" spans="1:15" ht="4.5" customHeight="1" x14ac:dyDescent="0.3">
      <c r="K35" s="43"/>
      <c r="L35" s="43"/>
      <c r="M35" s="43"/>
      <c r="N35" s="43"/>
      <c r="O35" s="43"/>
    </row>
    <row r="36" spans="1:15" ht="19.899999999999999" customHeight="1" x14ac:dyDescent="0.3">
      <c r="A36" s="86" t="s">
        <v>27</v>
      </c>
      <c r="B36" s="86" t="s">
        <v>7</v>
      </c>
      <c r="C36" s="86"/>
      <c r="D36" s="44" t="s">
        <v>34</v>
      </c>
      <c r="E36" s="45"/>
      <c r="F36" s="44" t="s">
        <v>35</v>
      </c>
      <c r="G36" s="45"/>
      <c r="H36" s="44" t="s">
        <v>36</v>
      </c>
      <c r="I36" s="45"/>
      <c r="K36" s="43"/>
      <c r="L36" s="43"/>
      <c r="M36" s="43"/>
      <c r="N36" s="43"/>
      <c r="O36" s="43"/>
    </row>
    <row r="37" spans="1:15" ht="19.899999999999999" customHeight="1" x14ac:dyDescent="0.3">
      <c r="A37" s="86"/>
      <c r="B37" s="46" t="s">
        <v>28</v>
      </c>
      <c r="C37" s="46" t="s">
        <v>25</v>
      </c>
      <c r="D37" s="47" t="s">
        <v>28</v>
      </c>
      <c r="E37" s="47" t="s">
        <v>25</v>
      </c>
      <c r="F37" s="47" t="s">
        <v>28</v>
      </c>
      <c r="G37" s="47" t="s">
        <v>25</v>
      </c>
      <c r="H37" s="47" t="s">
        <v>28</v>
      </c>
      <c r="I37" s="47" t="s">
        <v>25</v>
      </c>
      <c r="K37" s="43"/>
      <c r="L37" s="43"/>
      <c r="M37" s="43"/>
      <c r="N37" s="43"/>
      <c r="O37" s="43"/>
    </row>
    <row r="38" spans="1:15" ht="19.149999999999999" customHeight="1" x14ac:dyDescent="0.3">
      <c r="A38" s="48" t="s">
        <v>29</v>
      </c>
      <c r="B38" s="49">
        <f>+D38+F38+H38</f>
        <v>250</v>
      </c>
      <c r="C38" s="50">
        <f>B38/$B$42</f>
        <v>4.1863424763053016E-3</v>
      </c>
      <c r="D38" s="51">
        <v>97</v>
      </c>
      <c r="E38" s="52">
        <f>D38/$D$42</f>
        <v>9.2004173385184483E-3</v>
      </c>
      <c r="F38" s="51">
        <v>96</v>
      </c>
      <c r="G38" s="52">
        <f>F38/$F$42</f>
        <v>4.6760837798343891E-3</v>
      </c>
      <c r="H38" s="51">
        <v>57</v>
      </c>
      <c r="I38" s="52">
        <f>H38/$H$42</f>
        <v>1.9898760691220109E-3</v>
      </c>
      <c r="K38" s="43"/>
      <c r="L38" s="43"/>
      <c r="M38" s="43"/>
      <c r="N38" s="43"/>
      <c r="O38" s="43"/>
    </row>
    <row r="39" spans="1:15" ht="19.149999999999999" customHeight="1" x14ac:dyDescent="0.3">
      <c r="A39" s="48" t="s">
        <v>30</v>
      </c>
      <c r="B39" s="49">
        <f>+D39+F39+H39</f>
        <v>23999</v>
      </c>
      <c r="C39" s="50">
        <f>B39/$B$42</f>
        <v>0.40187213235540375</v>
      </c>
      <c r="D39" s="51">
        <v>6482</v>
      </c>
      <c r="E39" s="52">
        <f>D39/$D$42</f>
        <v>0.61481551740491325</v>
      </c>
      <c r="F39" s="51">
        <v>9805</v>
      </c>
      <c r="G39" s="52">
        <f>F39/$F$42</f>
        <v>0.47759376522162689</v>
      </c>
      <c r="H39" s="51">
        <v>7712</v>
      </c>
      <c r="I39" s="52">
        <f>H39/$H$42</f>
        <v>0.26922674114156048</v>
      </c>
      <c r="K39" s="43"/>
      <c r="L39" s="43"/>
      <c r="M39" s="43"/>
      <c r="N39" s="43"/>
      <c r="O39" s="43"/>
    </row>
    <row r="40" spans="1:15" ht="19.149999999999999" customHeight="1" x14ac:dyDescent="0.3">
      <c r="A40" s="53" t="s">
        <v>31</v>
      </c>
      <c r="B40" s="54">
        <f>+D40+F40+H40</f>
        <v>15367</v>
      </c>
      <c r="C40" s="50">
        <f>B40/$B$42</f>
        <v>0.25732609933353429</v>
      </c>
      <c r="D40" s="55">
        <v>2851</v>
      </c>
      <c r="E40" s="52">
        <f>D40/$D$42</f>
        <v>0.27041639002181544</v>
      </c>
      <c r="F40" s="55">
        <v>5704</v>
      </c>
      <c r="G40" s="52">
        <f>F40/$F$42</f>
        <v>0.27783731125182659</v>
      </c>
      <c r="H40" s="55">
        <v>6812</v>
      </c>
      <c r="I40" s="52">
        <f>H40/$H$42</f>
        <v>0.23780764531331822</v>
      </c>
      <c r="K40" s="43"/>
      <c r="L40" s="43"/>
      <c r="M40" s="43"/>
      <c r="N40" s="43"/>
      <c r="O40" s="43"/>
    </row>
    <row r="41" spans="1:15" ht="19.149999999999999" customHeight="1" x14ac:dyDescent="0.3">
      <c r="A41" s="56" t="s">
        <v>32</v>
      </c>
      <c r="B41" s="57">
        <f>+D41+F41+H41</f>
        <v>20102</v>
      </c>
      <c r="C41" s="58">
        <f>B41/$B$42</f>
        <v>0.33661542583475668</v>
      </c>
      <c r="D41" s="59">
        <v>1113</v>
      </c>
      <c r="E41" s="60">
        <f>D41/$D$42</f>
        <v>0.10556767523475291</v>
      </c>
      <c r="F41" s="59">
        <v>4925</v>
      </c>
      <c r="G41" s="60">
        <f>F41/$F$42</f>
        <v>0.23989283974671213</v>
      </c>
      <c r="H41" s="59">
        <v>14064</v>
      </c>
      <c r="I41" s="60">
        <f>H41/$H$42</f>
        <v>0.49097573747599932</v>
      </c>
      <c r="K41" s="43"/>
      <c r="L41" s="43"/>
      <c r="M41" s="43"/>
      <c r="N41" s="43"/>
      <c r="O41" s="43"/>
    </row>
    <row r="42" spans="1:15" ht="22.9" customHeight="1" x14ac:dyDescent="0.3">
      <c r="A42" s="61" t="s">
        <v>7</v>
      </c>
      <c r="B42" s="62">
        <f>SUM(B38:B41)</f>
        <v>59718</v>
      </c>
      <c r="C42" s="63">
        <f t="shared" ref="C42:I42" si="5">SUM(C38:C41)</f>
        <v>1</v>
      </c>
      <c r="D42" s="62">
        <f>SUM(D38:D41)</f>
        <v>10543</v>
      </c>
      <c r="E42" s="63">
        <f t="shared" si="5"/>
        <v>1</v>
      </c>
      <c r="F42" s="62">
        <f>SUM(F38:F41)</f>
        <v>20530</v>
      </c>
      <c r="G42" s="63">
        <f t="shared" si="5"/>
        <v>1</v>
      </c>
      <c r="H42" s="62">
        <f>SUM(H38:H41)</f>
        <v>28645</v>
      </c>
      <c r="I42" s="63">
        <f t="shared" si="5"/>
        <v>1</v>
      </c>
      <c r="K42" s="43"/>
      <c r="L42" s="43"/>
      <c r="M42" s="43"/>
      <c r="N42" s="43"/>
      <c r="O42" s="43"/>
    </row>
    <row r="43" spans="1:15" ht="16.5" x14ac:dyDescent="0.3">
      <c r="A43" s="64"/>
      <c r="B43" s="65"/>
      <c r="C43" s="65"/>
      <c r="D43" s="66"/>
      <c r="E43" s="66"/>
      <c r="F43" s="66"/>
      <c r="G43" s="66"/>
      <c r="H43" s="66"/>
      <c r="I43" s="66"/>
      <c r="K43" s="43"/>
      <c r="L43" s="43"/>
      <c r="M43" s="43"/>
      <c r="N43" s="43"/>
      <c r="O43" s="43"/>
    </row>
    <row r="44" spans="1:15" ht="11.45" customHeight="1" x14ac:dyDescent="0.2">
      <c r="A44" s="82"/>
    </row>
    <row r="45" spans="1:15" x14ac:dyDescent="0.2">
      <c r="A45" s="67" t="s">
        <v>33</v>
      </c>
      <c r="B45" s="37"/>
      <c r="C45" s="37"/>
    </row>
    <row r="46" spans="1:15" ht="11.45" customHeight="1" x14ac:dyDescent="0.25">
      <c r="A46" s="68" t="s">
        <v>37</v>
      </c>
    </row>
    <row r="47" spans="1:15" ht="11.45" customHeight="1" x14ac:dyDescent="0.25">
      <c r="A47" s="69" t="s">
        <v>40</v>
      </c>
    </row>
    <row r="48" spans="1:15" x14ac:dyDescent="0.2">
      <c r="A48" s="70" t="s">
        <v>38</v>
      </c>
    </row>
  </sheetData>
  <mergeCells count="4">
    <mergeCell ref="A8:O8"/>
    <mergeCell ref="A36:A37"/>
    <mergeCell ref="B36:C36"/>
    <mergeCell ref="A11:O11"/>
  </mergeCells>
  <printOptions horizontalCentered="1"/>
  <pageMargins left="0.39370078740157483" right="0.39370078740157483" top="0.55118110236220474" bottom="0.39370078740157483" header="0.31496062992125984" footer="0.31496062992125984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NNA</vt:lpstr>
      <vt:lpstr>NNA!Área_de_impresión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José Vigo Cotrina</dc:creator>
  <cp:lastModifiedBy>Wilmer Ramon Chipayo Auccapuma</cp:lastModifiedBy>
  <dcterms:created xsi:type="dcterms:W3CDTF">2024-03-15T13:47:20Z</dcterms:created>
  <dcterms:modified xsi:type="dcterms:W3CDTF">2025-12-18T16:22:28Z</dcterms:modified>
</cp:coreProperties>
</file>