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c) Casos de VMIGF, según departamento\"/>
    </mc:Choice>
  </mc:AlternateContent>
  <xr:revisionPtr revIDLastSave="0" documentId="13_ncr:1_{9692E905-EDA3-480F-8B55-F1E9A91DC4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9" sheetId="1" r:id="rId1"/>
  </sheets>
  <definedNames>
    <definedName name="_xlnm._FilterDatabase" localSheetId="0" hidden="1">'2.9'!$A$7:$S$7</definedName>
    <definedName name="_xlnm.Print_Area" localSheetId="0">'2.9'!$A$1:$S$40</definedName>
    <definedName name="Excel_BuiltIn__FilterDatabase_3_1" localSheetId="0">#REF!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F9" i="1" s="1"/>
  <c r="Q34" i="1"/>
  <c r="R9" i="1" l="1"/>
  <c r="P9" i="1"/>
  <c r="N9" i="1"/>
  <c r="L9" i="1"/>
  <c r="J9" i="1"/>
  <c r="H9" i="1"/>
  <c r="E34" i="1"/>
  <c r="O34" i="1" l="1"/>
  <c r="M34" i="1"/>
  <c r="K34" i="1"/>
  <c r="I34" i="1"/>
  <c r="G34" i="1"/>
  <c r="D8" i="1" l="1"/>
  <c r="F8" i="1" l="1"/>
  <c r="H8" i="1"/>
  <c r="J8" i="1"/>
  <c r="D24" i="1"/>
  <c r="D21" i="1"/>
  <c r="D27" i="1"/>
  <c r="D16" i="1"/>
  <c r="D11" i="1" l="1"/>
  <c r="H11" i="1" s="1"/>
  <c r="D25" i="1"/>
  <c r="F25" i="1" s="1"/>
  <c r="D30" i="1"/>
  <c r="N30" i="1" s="1"/>
  <c r="D22" i="1"/>
  <c r="D13" i="1"/>
  <c r="D31" i="1"/>
  <c r="R31" i="1" s="1"/>
  <c r="D23" i="1"/>
  <c r="D19" i="1"/>
  <c r="P19" i="1" s="1"/>
  <c r="D28" i="1"/>
  <c r="D12" i="1"/>
  <c r="N12" i="1" s="1"/>
  <c r="D33" i="1"/>
  <c r="D20" i="1"/>
  <c r="R20" i="1" s="1"/>
  <c r="P8" i="1"/>
  <c r="F16" i="1"/>
  <c r="N24" i="1"/>
  <c r="D15" i="1"/>
  <c r="D10" i="1"/>
  <c r="D29" i="1"/>
  <c r="L29" i="1" s="1"/>
  <c r="D26" i="1"/>
  <c r="P26" i="1" s="1"/>
  <c r="D18" i="1"/>
  <c r="N18" i="1" s="1"/>
  <c r="D17" i="1"/>
  <c r="F17" i="1" s="1"/>
  <c r="D32" i="1"/>
  <c r="D14" i="1"/>
  <c r="R14" i="1" s="1"/>
  <c r="D34" i="1" l="1"/>
  <c r="J32" i="1"/>
  <c r="F28" i="1"/>
  <c r="R28" i="1"/>
  <c r="L27" i="1"/>
  <c r="P27" i="1"/>
  <c r="N27" i="1"/>
  <c r="J27" i="1"/>
  <c r="R27" i="1"/>
  <c r="F27" i="1"/>
  <c r="H27" i="1"/>
  <c r="P10" i="1"/>
  <c r="H10" i="1"/>
  <c r="F10" i="1"/>
  <c r="L13" i="1"/>
  <c r="R13" i="1"/>
  <c r="H13" i="1"/>
  <c r="F15" i="1"/>
  <c r="H15" i="1"/>
  <c r="J22" i="1"/>
  <c r="H22" i="1"/>
  <c r="F22" i="1"/>
  <c r="H21" i="1"/>
  <c r="F21" i="1"/>
  <c r="L33" i="1"/>
  <c r="R33" i="1"/>
  <c r="H33" i="1"/>
  <c r="F33" i="1"/>
  <c r="R23" i="1"/>
  <c r="H23" i="1"/>
  <c r="N28" i="1"/>
  <c r="P11" i="1"/>
  <c r="N31" i="1"/>
  <c r="J28" i="1"/>
  <c r="F13" i="1"/>
  <c r="P21" i="1"/>
  <c r="F11" i="1"/>
  <c r="N33" i="1"/>
  <c r="N23" i="1"/>
  <c r="N19" i="1"/>
  <c r="H19" i="1"/>
  <c r="J33" i="1"/>
  <c r="J11" i="1"/>
  <c r="N13" i="1"/>
  <c r="R19" i="1"/>
  <c r="F19" i="1"/>
  <c r="P18" i="1"/>
  <c r="H32" i="1"/>
  <c r="H18" i="1"/>
  <c r="J17" i="1"/>
  <c r="J18" i="1"/>
  <c r="L22" i="1"/>
  <c r="R18" i="1"/>
  <c r="N11" i="1"/>
  <c r="L18" i="1"/>
  <c r="L17" i="1"/>
  <c r="N10" i="1"/>
  <c r="H17" i="1"/>
  <c r="H12" i="1"/>
  <c r="F32" i="1"/>
  <c r="P22" i="1"/>
  <c r="R17" i="1"/>
  <c r="J10" i="1"/>
  <c r="F18" i="1"/>
  <c r="P12" i="1"/>
  <c r="P17" i="1"/>
  <c r="L10" i="1"/>
  <c r="R32" i="1"/>
  <c r="L28" i="1"/>
  <c r="N32" i="1"/>
  <c r="N22" i="1"/>
  <c r="P32" i="1"/>
  <c r="R21" i="1"/>
  <c r="R25" i="1"/>
  <c r="L32" i="1"/>
  <c r="J21" i="1"/>
  <c r="L21" i="1"/>
  <c r="L14" i="1"/>
  <c r="H31" i="1"/>
  <c r="J19" i="1"/>
  <c r="H24" i="1"/>
  <c r="P23" i="1"/>
  <c r="H25" i="1"/>
  <c r="P24" i="1"/>
  <c r="F24" i="1"/>
  <c r="J25" i="1"/>
  <c r="N21" i="1"/>
  <c r="L8" i="1"/>
  <c r="P28" i="1"/>
  <c r="L19" i="1"/>
  <c r="F29" i="1"/>
  <c r="P16" i="1"/>
  <c r="F23" i="1"/>
  <c r="L23" i="1"/>
  <c r="R16" i="1"/>
  <c r="H16" i="1"/>
  <c r="P13" i="1"/>
  <c r="P33" i="1"/>
  <c r="L16" i="1"/>
  <c r="J13" i="1"/>
  <c r="J16" i="1"/>
  <c r="N16" i="1"/>
  <c r="P14" i="1"/>
  <c r="N17" i="1"/>
  <c r="R29" i="1"/>
  <c r="J29" i="1"/>
  <c r="J23" i="1"/>
  <c r="N25" i="1"/>
  <c r="P30" i="1"/>
  <c r="P29" i="1"/>
  <c r="R30" i="1"/>
  <c r="P20" i="1"/>
  <c r="N8" i="1"/>
  <c r="R8" i="1"/>
  <c r="H29" i="1"/>
  <c r="N15" i="1"/>
  <c r="J15" i="1"/>
  <c r="L12" i="1"/>
  <c r="P31" i="1"/>
  <c r="H14" i="1"/>
  <c r="J31" i="1"/>
  <c r="R26" i="1"/>
  <c r="L31" i="1"/>
  <c r="J30" i="1"/>
  <c r="L25" i="1"/>
  <c r="P25" i="1"/>
  <c r="L30" i="1"/>
  <c r="J14" i="1"/>
  <c r="L11" i="1"/>
  <c r="H28" i="1"/>
  <c r="F14" i="1"/>
  <c r="L15" i="1"/>
  <c r="F30" i="1"/>
  <c r="R12" i="1"/>
  <c r="R22" i="1"/>
  <c r="N14" i="1"/>
  <c r="R24" i="1"/>
  <c r="R10" i="1"/>
  <c r="R11" i="1"/>
  <c r="L24" i="1"/>
  <c r="J12" i="1"/>
  <c r="F20" i="1"/>
  <c r="L26" i="1"/>
  <c r="J20" i="1"/>
  <c r="H20" i="1"/>
  <c r="J24" i="1"/>
  <c r="J26" i="1"/>
  <c r="N26" i="1"/>
  <c r="L20" i="1"/>
  <c r="F31" i="1"/>
  <c r="P15" i="1"/>
  <c r="H30" i="1"/>
  <c r="F12" i="1"/>
  <c r="N29" i="1"/>
  <c r="R15" i="1"/>
  <c r="N20" i="1"/>
  <c r="F26" i="1"/>
  <c r="H26" i="1"/>
  <c r="F34" i="1" l="1"/>
  <c r="P34" i="1"/>
  <c r="L34" i="1"/>
  <c r="J34" i="1"/>
  <c r="H34" i="1"/>
  <c r="R34" i="1"/>
  <c r="N34" i="1"/>
</calcChain>
</file>

<file path=xl/sharedStrings.xml><?xml version="1.0" encoding="utf-8"?>
<sst xmlns="http://schemas.openxmlformats.org/spreadsheetml/2006/main" count="53" uniqueCount="46">
  <si>
    <t>N°</t>
  </si>
  <si>
    <t>Total</t>
  </si>
  <si>
    <t>%</t>
  </si>
  <si>
    <t>Jóvenes 
(18-29 años)</t>
  </si>
  <si>
    <t>Adulto
 (30-59 años)</t>
  </si>
  <si>
    <t>Infancia 
(0-5 años)</t>
  </si>
  <si>
    <t>Niñez
 (6-11 años)</t>
  </si>
  <si>
    <t>Adolescente
 (12-14 años)</t>
  </si>
  <si>
    <t>Adolescente Tardio 
(15-17 años)</t>
  </si>
  <si>
    <t>Adulto Mayor (60 a más años)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</si>
  <si>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</si>
  <si>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</si>
  <si>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</si>
  <si>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</si>
  <si>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</si>
  <si>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</si>
  <si>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</si>
  <si>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</si>
  <si>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</si>
  <si>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</si>
  <si>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</si>
  <si>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</si>
  <si>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</si>
  <si>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</si>
  <si>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</si>
  <si>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</si>
  <si>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</si>
  <si>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</si>
  <si>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</si>
  <si>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</si>
  <si>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</si>
  <si>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</si>
  <si>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(/1) Mujeres alguna vez unidas de 15 a 49 años que han sufrido alguna vez violencia por parte de su esposo o compañero.</t>
  </si>
  <si>
    <t>Cuadro N° 2.9</t>
  </si>
  <si>
    <t>Lima Metropolitana/2</t>
  </si>
  <si>
    <t>Lima Provincia/3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</si>
  <si>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</si>
  <si>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</si>
  <si>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</si>
  <si>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</si>
  <si>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</si>
  <si>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CASOS DE PERSONAS AFECTADAS POR HECHOS DE VIOLENCIA CONTRA LAS MUJERES, LOS INTEGRANTES DEL GRUPO FAMILIAR Y PERSONAS AFECTADAS POR VIOLENCIA SEXUAL ATENDIDOS POR EL PROGRAMA NACIONAL WARMI ÑAN,  SEGÚN DEPARTAMENTO Y GRUPOS DE EDAD</t>
  </si>
  <si>
    <t>Elaboración : SGIC - UPPM - Warmi Ñan</t>
  </si>
  <si>
    <t>Violencia psicológica, física y/o sexual (/1) ENDES 2024</t>
  </si>
  <si>
    <t>Fuente : Registro de casos del Centro Emergencia Mujer y Familia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</si>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</sst>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2" applyFont="1" applyFill="1"/>
    <xf numFmtId="0" fontId="4" fillId="3" borderId="0" xfId="2" applyFont="1" applyFill="1" applyAlignment="1">
      <alignment horizontal="centerContinuous"/>
    </xf>
    <xf numFmtId="0" fontId="4" fillId="3" borderId="0" xfId="2" applyFont="1" applyFill="1" applyAlignment="1">
      <alignment horizontal="center"/>
    </xf>
    <xf numFmtId="0" fontId="4" fillId="3" borderId="0" xfId="2" applyFont="1" applyFill="1" applyAlignment="1">
      <alignment horizontal="centerContinuous" vertical="center" wrapText="1"/>
    </xf>
    <xf numFmtId="0" fontId="6" fillId="3" borderId="0" xfId="2" applyFont="1" applyFill="1" applyAlignment="1">
      <alignment horizontal="justify" vertical="center" wrapText="1"/>
    </xf>
    <xf numFmtId="0" fontId="7" fillId="3" borderId="0" xfId="2" applyFont="1" applyFill="1" applyAlignment="1">
      <alignment vertical="center"/>
    </xf>
    <xf numFmtId="0" fontId="8" fillId="6" borderId="0" xfId="2" applyFont="1" applyFill="1" applyAlignment="1">
      <alignment vertical="center" wrapText="1"/>
    </xf>
    <xf numFmtId="49" fontId="8" fillId="6" borderId="0" xfId="2" applyNumberFormat="1" applyFont="1" applyFill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/>
    </xf>
    <xf numFmtId="0" fontId="9" fillId="7" borderId="3" xfId="3" applyFont="1" applyFill="1" applyBorder="1" applyAlignment="1">
      <alignment horizontal="left" vertical="center" wrapText="1"/>
    </xf>
    <xf numFmtId="9" fontId="4" fillId="7" borderId="2" xfId="4" applyFont="1" applyFill="1" applyBorder="1" applyAlignment="1">
      <alignment horizontal="center" vertical="center" wrapText="1"/>
    </xf>
    <xf numFmtId="3" fontId="7" fillId="7" borderId="2" xfId="2" applyNumberFormat="1" applyFont="1" applyFill="1" applyBorder="1" applyAlignment="1">
      <alignment horizontal="center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0" fontId="4" fillId="7" borderId="4" xfId="2" applyFont="1" applyFill="1" applyBorder="1" applyAlignment="1">
      <alignment horizontal="center" vertical="center"/>
    </xf>
    <xf numFmtId="0" fontId="9" fillId="7" borderId="5" xfId="3" applyFont="1" applyFill="1" applyBorder="1" applyAlignment="1">
      <alignment horizontal="left" vertical="center" wrapText="1"/>
    </xf>
    <xf numFmtId="9" fontId="4" fillId="7" borderId="4" xfId="4" applyFont="1" applyFill="1" applyBorder="1" applyAlignment="1">
      <alignment horizontal="center" vertical="center" wrapText="1"/>
    </xf>
    <xf numFmtId="3" fontId="7" fillId="7" borderId="4" xfId="2" applyNumberFormat="1" applyFont="1" applyFill="1" applyBorder="1" applyAlignment="1">
      <alignment horizontal="center" vertical="center" wrapText="1"/>
    </xf>
    <xf numFmtId="0" fontId="4" fillId="4" borderId="0" xfId="2" applyFont="1" applyFill="1"/>
    <xf numFmtId="9" fontId="8" fillId="6" borderId="1" xfId="4" applyFont="1" applyFill="1" applyBorder="1" applyAlignment="1">
      <alignment horizontal="center" vertical="center" wrapText="1"/>
    </xf>
    <xf numFmtId="3" fontId="8" fillId="6" borderId="1" xfId="2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9" fontId="7" fillId="3" borderId="0" xfId="4" applyFont="1" applyFill="1" applyBorder="1" applyAlignment="1">
      <alignment horizontal="center" vertical="center" wrapText="1"/>
    </xf>
    <xf numFmtId="164" fontId="7" fillId="3" borderId="0" xfId="4" applyNumberFormat="1" applyFont="1" applyFill="1" applyBorder="1" applyAlignment="1">
      <alignment horizontal="center" vertical="center" wrapText="1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left" vertical="center" indent="1"/>
    </xf>
    <xf numFmtId="164" fontId="4" fillId="7" borderId="2" xfId="4" applyNumberFormat="1" applyFont="1" applyFill="1" applyBorder="1" applyAlignment="1">
      <alignment horizontal="right" vertical="center" wrapText="1"/>
    </xf>
    <xf numFmtId="0" fontId="11" fillId="2" borderId="0" xfId="2" applyFont="1" applyFill="1" applyAlignment="1">
      <alignment vertical="center"/>
    </xf>
    <xf numFmtId="164" fontId="8" fillId="6" borderId="1" xfId="4" applyNumberFormat="1" applyFont="1" applyFill="1" applyBorder="1" applyAlignment="1">
      <alignment horizontal="right" vertical="center" wrapText="1"/>
    </xf>
    <xf numFmtId="0" fontId="12" fillId="0" borderId="0" xfId="0" applyFont="1"/>
    <xf numFmtId="0" fontId="4" fillId="0" borderId="0" xfId="2" applyFont="1" applyAlignment="1">
      <alignment horizontal="center"/>
    </xf>
    <xf numFmtId="0" fontId="5" fillId="3" borderId="0" xfId="2" applyFont="1" applyFill="1" applyAlignment="1">
      <alignment horizontal="justify" vertical="center" wrapText="1"/>
    </xf>
    <xf numFmtId="0" fontId="8" fillId="6" borderId="1" xfId="2" applyFont="1" applyFill="1" applyBorder="1" applyAlignment="1">
      <alignment horizontal="center" vertical="center" wrapText="1"/>
    </xf>
    <xf numFmtId="0" fontId="8" fillId="6" borderId="6" xfId="2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3" xfId="5" xr:uid="{00000000-0005-0000-0000-000002000000}"/>
    <cellStyle name="Normal_Directorio CEMs - agos - 2009 - UGTAI" xfId="2" xr:uid="{00000000-0005-0000-0000-000003000000}"/>
    <cellStyle name="Normal_Hoja4" xfId="3" xr:uid="{00000000-0005-0000-0000-000004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showGridLines="0" tabSelected="1" view="pageBreakPreview" zoomScale="80" zoomScaleSheetLayoutView="80" workbookViewId="0">
      <selection activeCell="I12" sqref="I12"/>
    </sheetView>
  </sheetViews>
  <sheetFormatPr baseColWidth="10" defaultColWidth="11.42578125" defaultRowHeight="12.75" x14ac:dyDescent="0.2"/>
  <cols>
    <col min="1" max="1" width="4.7109375" style="2" customWidth="1"/>
    <col min="2" max="2" width="21.7109375" style="2" customWidth="1"/>
    <col min="3" max="3" width="1.140625" style="2" customWidth="1"/>
    <col min="4" max="4" width="9.7109375" style="2" customWidth="1"/>
    <col min="5" max="5" width="11.7109375" style="2" customWidth="1"/>
    <col min="6" max="6" width="4.7109375" style="2" customWidth="1"/>
    <col min="7" max="7" width="10.5703125" style="2" customWidth="1"/>
    <col min="8" max="8" width="5.7109375" style="2" customWidth="1"/>
    <col min="9" max="9" width="11.7109375" style="2" customWidth="1"/>
    <col min="10" max="10" width="5.7109375" style="2" customWidth="1"/>
    <col min="11" max="11" width="11.7109375" style="2" customWidth="1"/>
    <col min="12" max="12" width="5.7109375" style="2" customWidth="1"/>
    <col min="13" max="13" width="11.7109375" style="2" customWidth="1"/>
    <col min="14" max="14" width="6.5703125" style="2" customWidth="1"/>
    <col min="15" max="15" width="11.7109375" style="2" customWidth="1"/>
    <col min="16" max="16" width="5.7109375" style="2" customWidth="1"/>
    <col min="17" max="17" width="11.7109375" style="2" customWidth="1"/>
    <col min="18" max="18" width="5.7109375" style="2" customWidth="1"/>
    <col min="19" max="19" width="17.5703125" style="4" customWidth="1"/>
    <col min="20" max="16384" width="11.42578125" style="2"/>
  </cols>
  <sheetData>
    <row r="1" spans="1:19" ht="18" x14ac:dyDescent="0.2">
      <c r="A1" s="1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ht="6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9" ht="36" customHeight="1" x14ac:dyDescent="0.2">
      <c r="A3" s="33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6" customHeight="1" x14ac:dyDescent="0.2"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ht="13.5" customHeight="1" x14ac:dyDescent="0.2">
      <c r="A5" s="7" t="s">
        <v>45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2"/>
    </row>
    <row r="6" spans="1:19" ht="4.5" customHeight="1" x14ac:dyDescent="0.2"/>
    <row r="7" spans="1:19" ht="52.5" customHeight="1" x14ac:dyDescent="0.2">
      <c r="A7" s="8" t="s">
        <v>0</v>
      </c>
      <c r="B7" s="8" t="s">
        <v>31</v>
      </c>
      <c r="C7" s="9"/>
      <c r="D7" s="9" t="s">
        <v>1</v>
      </c>
      <c r="E7" s="9" t="s">
        <v>5</v>
      </c>
      <c r="F7" s="9" t="s">
        <v>2</v>
      </c>
      <c r="G7" s="9" t="s">
        <v>6</v>
      </c>
      <c r="H7" s="9" t="s">
        <v>2</v>
      </c>
      <c r="I7" s="9" t="s">
        <v>7</v>
      </c>
      <c r="J7" s="9" t="s">
        <v>2</v>
      </c>
      <c r="K7" s="9" t="s">
        <v>8</v>
      </c>
      <c r="L7" s="9" t="s">
        <v>2</v>
      </c>
      <c r="M7" s="9" t="s">
        <v>3</v>
      </c>
      <c r="N7" s="9" t="s">
        <v>2</v>
      </c>
      <c r="O7" s="9" t="s">
        <v>4</v>
      </c>
      <c r="P7" s="9" t="s">
        <v>2</v>
      </c>
      <c r="Q7" s="9" t="s">
        <v>9</v>
      </c>
      <c r="R7" s="9" t="s">
        <v>2</v>
      </c>
      <c r="S7" s="9" t="s">
        <v>43</v>
      </c>
    </row>
    <row r="8" spans="1:19" ht="18.75" customHeight="1" x14ac:dyDescent="0.2">
      <c r="A8" s="10">
        <v>1</v>
      </c>
      <c r="B8" s="11" t="s">
        <v>34</v>
      </c>
      <c r="C8" s="12"/>
      <c r="D8" s="13">
        <f t="shared" ref="D8:D33" si="0">E8+G8+I8+K8+M8+O8+Q8</f>
        <v>31128</v>
      </c>
      <c r="E8" s="14">
        <v>2347</v>
      </c>
      <c r="F8" s="12">
        <f t="shared" ref="F8:F33" si="1">E8/D8</f>
        <v>7.5398355178617316E-2</v>
      </c>
      <c r="G8" s="14">
        <v>4366</v>
      </c>
      <c r="H8" s="12">
        <f t="shared" ref="H8:H33" si="2">G8/$D8</f>
        <v>0.14025957337445386</v>
      </c>
      <c r="I8" s="14">
        <v>3108</v>
      </c>
      <c r="J8" s="12">
        <f t="shared" ref="J8:J33" si="3">I8/$D8</f>
        <v>9.9845797995373936E-2</v>
      </c>
      <c r="K8" s="14">
        <v>2680</v>
      </c>
      <c r="L8" s="12">
        <f t="shared" ref="L8:L33" si="4">K8/$D8</f>
        <v>8.609611924955024E-2</v>
      </c>
      <c r="M8" s="14">
        <v>6135</v>
      </c>
      <c r="N8" s="12">
        <f t="shared" ref="N8:N33" si="5">M8/$D8</f>
        <v>0.19708943716268312</v>
      </c>
      <c r="O8" s="14">
        <v>10057</v>
      </c>
      <c r="P8" s="12">
        <f t="shared" ref="P8:P33" si="6">O8/$D8</f>
        <v>0.32308532510922644</v>
      </c>
      <c r="Q8" s="14">
        <v>2435</v>
      </c>
      <c r="R8" s="12">
        <f t="shared" ref="R8:R33" si="7">Q8/$D8</f>
        <v>7.822539193009509E-2</v>
      </c>
      <c r="S8" s="28">
        <v>0.52539158689999998</v>
      </c>
    </row>
    <row r="9" spans="1:19" ht="18.75" customHeight="1" x14ac:dyDescent="0.2">
      <c r="A9" s="10">
        <v>2</v>
      </c>
      <c r="B9" s="11" t="s">
        <v>12</v>
      </c>
      <c r="C9" s="12"/>
      <c r="D9" s="13">
        <f t="shared" si="0"/>
        <v>13457</v>
      </c>
      <c r="E9" s="14">
        <v>1185</v>
      </c>
      <c r="F9" s="12">
        <f t="shared" si="1"/>
        <v>8.8058259641822095E-2</v>
      </c>
      <c r="G9" s="14">
        <v>2054</v>
      </c>
      <c r="H9" s="12">
        <f t="shared" si="2"/>
        <v>0.15263431671249164</v>
      </c>
      <c r="I9" s="14">
        <v>1215</v>
      </c>
      <c r="J9" s="12">
        <f t="shared" si="3"/>
        <v>9.0287582670728991E-2</v>
      </c>
      <c r="K9" s="14">
        <v>913</v>
      </c>
      <c r="L9" s="12">
        <f t="shared" si="4"/>
        <v>6.7845730846399638E-2</v>
      </c>
      <c r="M9" s="14">
        <v>2222</v>
      </c>
      <c r="N9" s="12">
        <f t="shared" si="5"/>
        <v>0.16511852567437021</v>
      </c>
      <c r="O9" s="14">
        <v>4808</v>
      </c>
      <c r="P9" s="12">
        <f t="shared" si="6"/>
        <v>0.357286170766144</v>
      </c>
      <c r="Q9" s="14">
        <v>1060</v>
      </c>
      <c r="R9" s="12">
        <f t="shared" si="7"/>
        <v>7.8769413688043396E-2</v>
      </c>
      <c r="S9" s="28">
        <v>0.53220419470000002</v>
      </c>
    </row>
    <row r="10" spans="1:19" s="19" customFormat="1" ht="18.75" customHeight="1" x14ac:dyDescent="0.2">
      <c r="A10" s="15">
        <v>3</v>
      </c>
      <c r="B10" s="16" t="s">
        <v>16</v>
      </c>
      <c r="C10" s="17"/>
      <c r="D10" s="18">
        <f t="shared" si="0"/>
        <v>9276</v>
      </c>
      <c r="E10" s="14">
        <v>600</v>
      </c>
      <c r="F10" s="17">
        <f t="shared" si="1"/>
        <v>6.4683053040103494E-2</v>
      </c>
      <c r="G10" s="14">
        <v>1154</v>
      </c>
      <c r="H10" s="17">
        <f t="shared" si="2"/>
        <v>0.12440707201379905</v>
      </c>
      <c r="I10" s="14">
        <v>800</v>
      </c>
      <c r="J10" s="17">
        <f t="shared" si="3"/>
        <v>8.6244070720137997E-2</v>
      </c>
      <c r="K10" s="14">
        <v>730</v>
      </c>
      <c r="L10" s="17">
        <f t="shared" si="4"/>
        <v>7.8697714532125915E-2</v>
      </c>
      <c r="M10" s="14">
        <v>1836</v>
      </c>
      <c r="N10" s="17">
        <f t="shared" si="5"/>
        <v>0.19793014230271669</v>
      </c>
      <c r="O10" s="14">
        <v>3632</v>
      </c>
      <c r="P10" s="17">
        <f t="shared" si="6"/>
        <v>0.39154808106942646</v>
      </c>
      <c r="Q10" s="14">
        <v>524</v>
      </c>
      <c r="R10" s="17">
        <f t="shared" si="7"/>
        <v>5.6489866321690382E-2</v>
      </c>
      <c r="S10" s="28">
        <v>0.59266491909999997</v>
      </c>
    </row>
    <row r="11" spans="1:19" ht="18.75" customHeight="1" x14ac:dyDescent="0.2">
      <c r="A11" s="10">
        <v>4</v>
      </c>
      <c r="B11" s="16" t="s">
        <v>19</v>
      </c>
      <c r="C11" s="17"/>
      <c r="D11" s="18">
        <f t="shared" si="0"/>
        <v>7394</v>
      </c>
      <c r="E11" s="14">
        <v>753</v>
      </c>
      <c r="F11" s="17">
        <f t="shared" si="1"/>
        <v>0.10183932918582635</v>
      </c>
      <c r="G11" s="14">
        <v>1078</v>
      </c>
      <c r="H11" s="17">
        <f t="shared" si="2"/>
        <v>0.145793886935353</v>
      </c>
      <c r="I11" s="14">
        <v>866</v>
      </c>
      <c r="J11" s="17">
        <f t="shared" si="3"/>
        <v>0.11712199080335407</v>
      </c>
      <c r="K11" s="14">
        <v>584</v>
      </c>
      <c r="L11" s="17">
        <f t="shared" si="4"/>
        <v>7.8982959156072494E-2</v>
      </c>
      <c r="M11" s="14">
        <v>1576</v>
      </c>
      <c r="N11" s="17">
        <f t="shared" si="5"/>
        <v>0.21314579388693536</v>
      </c>
      <c r="O11" s="14">
        <v>2156</v>
      </c>
      <c r="P11" s="17">
        <f t="shared" si="6"/>
        <v>0.291587773870706</v>
      </c>
      <c r="Q11" s="14">
        <v>381</v>
      </c>
      <c r="R11" s="17">
        <f t="shared" si="7"/>
        <v>5.1528266161752774E-2</v>
      </c>
      <c r="S11" s="28">
        <v>0.51640179009999998</v>
      </c>
    </row>
    <row r="12" spans="1:19" s="19" customFormat="1" ht="18.75" customHeight="1" x14ac:dyDescent="0.2">
      <c r="A12" s="10">
        <v>5</v>
      </c>
      <c r="B12" s="16" t="s">
        <v>11</v>
      </c>
      <c r="C12" s="17"/>
      <c r="D12" s="18">
        <f t="shared" si="0"/>
        <v>6881</v>
      </c>
      <c r="E12" s="14">
        <v>406</v>
      </c>
      <c r="F12" s="17">
        <f t="shared" si="1"/>
        <v>5.9003051881993895E-2</v>
      </c>
      <c r="G12" s="14">
        <v>758</v>
      </c>
      <c r="H12" s="17">
        <f t="shared" si="2"/>
        <v>0.11015840720825461</v>
      </c>
      <c r="I12" s="14">
        <v>538</v>
      </c>
      <c r="J12" s="17">
        <f t="shared" si="3"/>
        <v>7.8186310129341671E-2</v>
      </c>
      <c r="K12" s="14">
        <v>456</v>
      </c>
      <c r="L12" s="17">
        <f t="shared" si="4"/>
        <v>6.6269437581746846E-2</v>
      </c>
      <c r="M12" s="14">
        <v>1471</v>
      </c>
      <c r="N12" s="17">
        <f t="shared" si="5"/>
        <v>0.21377706728673157</v>
      </c>
      <c r="O12" s="14">
        <v>2618</v>
      </c>
      <c r="P12" s="17">
        <f t="shared" si="6"/>
        <v>0.38046795523906407</v>
      </c>
      <c r="Q12" s="14">
        <v>634</v>
      </c>
      <c r="R12" s="17">
        <f t="shared" si="7"/>
        <v>9.2137770672867311E-2</v>
      </c>
      <c r="S12" s="28">
        <v>0.53060028039999996</v>
      </c>
    </row>
    <row r="13" spans="1:19" ht="18.75" customHeight="1" x14ac:dyDescent="0.2">
      <c r="A13" s="15">
        <v>6</v>
      </c>
      <c r="B13" s="16" t="s">
        <v>35</v>
      </c>
      <c r="C13" s="17"/>
      <c r="D13" s="18">
        <f t="shared" si="0"/>
        <v>6383</v>
      </c>
      <c r="E13" s="14">
        <v>405</v>
      </c>
      <c r="F13" s="17">
        <f t="shared" si="1"/>
        <v>6.3449788500704998E-2</v>
      </c>
      <c r="G13" s="14">
        <v>846</v>
      </c>
      <c r="H13" s="17">
        <f t="shared" si="2"/>
        <v>0.13253955820147267</v>
      </c>
      <c r="I13" s="14">
        <v>684</v>
      </c>
      <c r="J13" s="17">
        <f t="shared" si="3"/>
        <v>0.10715964280119067</v>
      </c>
      <c r="K13" s="14">
        <v>578</v>
      </c>
      <c r="L13" s="17">
        <f t="shared" si="4"/>
        <v>9.0553031489895033E-2</v>
      </c>
      <c r="M13" s="14">
        <v>1407</v>
      </c>
      <c r="N13" s="17">
        <f t="shared" si="5"/>
        <v>0.22042926523578255</v>
      </c>
      <c r="O13" s="14">
        <v>2153</v>
      </c>
      <c r="P13" s="17">
        <f t="shared" si="6"/>
        <v>0.33730220899263669</v>
      </c>
      <c r="Q13" s="14">
        <v>310</v>
      </c>
      <c r="R13" s="17">
        <f t="shared" si="7"/>
        <v>4.8566504778317407E-2</v>
      </c>
      <c r="S13" s="28">
        <v>0.56068267189999998</v>
      </c>
    </row>
    <row r="14" spans="1:19" s="19" customFormat="1" ht="18.75" customHeight="1" x14ac:dyDescent="0.2">
      <c r="A14" s="10">
        <v>7</v>
      </c>
      <c r="B14" s="16" t="s">
        <v>25</v>
      </c>
      <c r="C14" s="17"/>
      <c r="D14" s="18">
        <f t="shared" si="0"/>
        <v>6298</v>
      </c>
      <c r="E14" s="14">
        <v>233</v>
      </c>
      <c r="F14" s="17">
        <f t="shared" si="1"/>
        <v>3.6995871705303274E-2</v>
      </c>
      <c r="G14" s="14">
        <v>612</v>
      </c>
      <c r="H14" s="17">
        <f t="shared" si="2"/>
        <v>9.717370593839314E-2</v>
      </c>
      <c r="I14" s="14">
        <v>523</v>
      </c>
      <c r="J14" s="17">
        <f t="shared" si="3"/>
        <v>8.304223563035884E-2</v>
      </c>
      <c r="K14" s="14">
        <v>457</v>
      </c>
      <c r="L14" s="17">
        <f t="shared" si="4"/>
        <v>7.2562718323277237E-2</v>
      </c>
      <c r="M14" s="14">
        <v>1684</v>
      </c>
      <c r="N14" s="17">
        <f t="shared" si="5"/>
        <v>0.26738647189583997</v>
      </c>
      <c r="O14" s="14">
        <v>2510</v>
      </c>
      <c r="P14" s="17">
        <f t="shared" si="6"/>
        <v>0.3985392187996189</v>
      </c>
      <c r="Q14" s="14">
        <v>279</v>
      </c>
      <c r="R14" s="17">
        <f t="shared" si="7"/>
        <v>4.4299777707208637E-2</v>
      </c>
      <c r="S14" s="28">
        <v>0.48570244219999997</v>
      </c>
    </row>
    <row r="15" spans="1:19" ht="18.75" customHeight="1" x14ac:dyDescent="0.2">
      <c r="A15" s="10">
        <v>8</v>
      </c>
      <c r="B15" s="16" t="s">
        <v>38</v>
      </c>
      <c r="C15" s="17"/>
      <c r="D15" s="18">
        <f t="shared" si="0"/>
        <v>6120</v>
      </c>
      <c r="E15" s="14">
        <v>474</v>
      </c>
      <c r="F15" s="17">
        <f t="shared" si="1"/>
        <v>7.7450980392156865E-2</v>
      </c>
      <c r="G15" s="14">
        <v>812</v>
      </c>
      <c r="H15" s="17">
        <f t="shared" si="2"/>
        <v>0.1326797385620915</v>
      </c>
      <c r="I15" s="14">
        <v>681</v>
      </c>
      <c r="J15" s="17">
        <f t="shared" si="3"/>
        <v>0.11127450980392156</v>
      </c>
      <c r="K15" s="14">
        <v>580</v>
      </c>
      <c r="L15" s="17">
        <f t="shared" si="4"/>
        <v>9.4771241830065356E-2</v>
      </c>
      <c r="M15" s="14">
        <v>1318</v>
      </c>
      <c r="N15" s="17">
        <f t="shared" si="5"/>
        <v>0.21535947712418302</v>
      </c>
      <c r="O15" s="14">
        <v>1914</v>
      </c>
      <c r="P15" s="17">
        <f t="shared" si="6"/>
        <v>0.31274509803921569</v>
      </c>
      <c r="Q15" s="14">
        <v>341</v>
      </c>
      <c r="R15" s="17">
        <f t="shared" si="7"/>
        <v>5.5718954248366016E-2</v>
      </c>
      <c r="S15" s="28">
        <v>0.5921154408</v>
      </c>
    </row>
    <row r="16" spans="1:19" s="19" customFormat="1" ht="18.75" customHeight="1" x14ac:dyDescent="0.2">
      <c r="A16" s="15">
        <v>9</v>
      </c>
      <c r="B16" s="16" t="s">
        <v>27</v>
      </c>
      <c r="C16" s="17"/>
      <c r="D16" s="18">
        <f t="shared" si="0"/>
        <v>5751</v>
      </c>
      <c r="E16" s="14">
        <v>344</v>
      </c>
      <c r="F16" s="17">
        <f t="shared" si="1"/>
        <v>5.9815684228829769E-2</v>
      </c>
      <c r="G16" s="14">
        <v>742</v>
      </c>
      <c r="H16" s="17">
        <f t="shared" si="2"/>
        <v>0.12902103981916188</v>
      </c>
      <c r="I16" s="14">
        <v>663</v>
      </c>
      <c r="J16" s="17">
        <f t="shared" si="3"/>
        <v>0.11528429838288994</v>
      </c>
      <c r="K16" s="14">
        <v>488</v>
      </c>
      <c r="L16" s="17">
        <f t="shared" si="4"/>
        <v>8.4854807859502696E-2</v>
      </c>
      <c r="M16" s="14">
        <v>1196</v>
      </c>
      <c r="N16" s="17">
        <f t="shared" si="5"/>
        <v>0.20796383237697791</v>
      </c>
      <c r="O16" s="14">
        <v>2028</v>
      </c>
      <c r="P16" s="17">
        <f t="shared" si="6"/>
        <v>0.3526343244653104</v>
      </c>
      <c r="Q16" s="14">
        <v>290</v>
      </c>
      <c r="R16" s="17">
        <f t="shared" si="7"/>
        <v>5.0426012867327424E-2</v>
      </c>
      <c r="S16" s="28">
        <v>0.53516191130000001</v>
      </c>
    </row>
    <row r="17" spans="1:19" ht="18.75" customHeight="1" x14ac:dyDescent="0.2">
      <c r="A17" s="10">
        <v>10</v>
      </c>
      <c r="B17" s="16" t="s">
        <v>18</v>
      </c>
      <c r="C17" s="17"/>
      <c r="D17" s="18">
        <f t="shared" si="0"/>
        <v>5665</v>
      </c>
      <c r="E17" s="14">
        <v>249</v>
      </c>
      <c r="F17" s="17">
        <f t="shared" si="1"/>
        <v>4.3954104148278904E-2</v>
      </c>
      <c r="G17" s="14">
        <v>682</v>
      </c>
      <c r="H17" s="17">
        <f t="shared" si="2"/>
        <v>0.12038834951456311</v>
      </c>
      <c r="I17" s="14">
        <v>558</v>
      </c>
      <c r="J17" s="17">
        <f t="shared" si="3"/>
        <v>9.8499558693733447E-2</v>
      </c>
      <c r="K17" s="14">
        <v>467</v>
      </c>
      <c r="L17" s="17">
        <f t="shared" si="4"/>
        <v>8.2436010591350403E-2</v>
      </c>
      <c r="M17" s="14">
        <v>1260</v>
      </c>
      <c r="N17" s="17">
        <f t="shared" si="5"/>
        <v>0.22241835834068843</v>
      </c>
      <c r="O17" s="14">
        <v>2158</v>
      </c>
      <c r="P17" s="17">
        <f t="shared" si="6"/>
        <v>0.38093556928508387</v>
      </c>
      <c r="Q17" s="14">
        <v>291</v>
      </c>
      <c r="R17" s="17">
        <f t="shared" si="7"/>
        <v>5.1368049426301854E-2</v>
      </c>
      <c r="S17" s="28">
        <v>0.50901907719999995</v>
      </c>
    </row>
    <row r="18" spans="1:19" s="19" customFormat="1" ht="18.75" customHeight="1" x14ac:dyDescent="0.2">
      <c r="A18" s="10">
        <v>11</v>
      </c>
      <c r="B18" s="16" t="s">
        <v>13</v>
      </c>
      <c r="C18" s="17"/>
      <c r="D18" s="18">
        <f t="shared" si="0"/>
        <v>4871</v>
      </c>
      <c r="E18" s="14">
        <v>315</v>
      </c>
      <c r="F18" s="17">
        <f t="shared" si="1"/>
        <v>6.4668445904331753E-2</v>
      </c>
      <c r="G18" s="14">
        <v>557</v>
      </c>
      <c r="H18" s="17">
        <f t="shared" si="2"/>
        <v>0.11435023609115172</v>
      </c>
      <c r="I18" s="14">
        <v>452</v>
      </c>
      <c r="J18" s="17">
        <f t="shared" si="3"/>
        <v>9.2794087456374463E-2</v>
      </c>
      <c r="K18" s="14">
        <v>352</v>
      </c>
      <c r="L18" s="17">
        <f t="shared" si="4"/>
        <v>7.2264422089919927E-2</v>
      </c>
      <c r="M18" s="14">
        <v>1234</v>
      </c>
      <c r="N18" s="17">
        <f t="shared" si="5"/>
        <v>0.25333607062204888</v>
      </c>
      <c r="O18" s="14">
        <v>1677</v>
      </c>
      <c r="P18" s="17">
        <f t="shared" si="6"/>
        <v>0.34428248819544244</v>
      </c>
      <c r="Q18" s="14">
        <v>284</v>
      </c>
      <c r="R18" s="17">
        <f t="shared" si="7"/>
        <v>5.8304249640730853E-2</v>
      </c>
      <c r="S18" s="28">
        <v>0.48958646100000003</v>
      </c>
    </row>
    <row r="19" spans="1:19" ht="18.75" customHeight="1" x14ac:dyDescent="0.2">
      <c r="A19" s="15">
        <v>12</v>
      </c>
      <c r="B19" s="16" t="s">
        <v>39</v>
      </c>
      <c r="C19" s="17"/>
      <c r="D19" s="18">
        <f t="shared" si="0"/>
        <v>4740</v>
      </c>
      <c r="E19" s="14">
        <v>334</v>
      </c>
      <c r="F19" s="17">
        <f t="shared" si="1"/>
        <v>7.0464135021097052E-2</v>
      </c>
      <c r="G19" s="14">
        <v>635</v>
      </c>
      <c r="H19" s="17">
        <f t="shared" si="2"/>
        <v>0.1339662447257384</v>
      </c>
      <c r="I19" s="14">
        <v>491</v>
      </c>
      <c r="J19" s="17">
        <f t="shared" si="3"/>
        <v>0.10358649789029536</v>
      </c>
      <c r="K19" s="14">
        <v>448</v>
      </c>
      <c r="L19" s="17">
        <f t="shared" si="4"/>
        <v>9.4514767932489446E-2</v>
      </c>
      <c r="M19" s="14">
        <v>982</v>
      </c>
      <c r="N19" s="17">
        <f t="shared" si="5"/>
        <v>0.20717299578059073</v>
      </c>
      <c r="O19" s="14">
        <v>1624</v>
      </c>
      <c r="P19" s="17">
        <f t="shared" si="6"/>
        <v>0.34261603375527427</v>
      </c>
      <c r="Q19" s="14">
        <v>226</v>
      </c>
      <c r="R19" s="17">
        <f t="shared" si="7"/>
        <v>4.767932489451477E-2</v>
      </c>
      <c r="S19" s="28">
        <v>0.4849842486</v>
      </c>
    </row>
    <row r="20" spans="1:19" s="19" customFormat="1" ht="18.75" customHeight="1" x14ac:dyDescent="0.2">
      <c r="A20" s="10">
        <v>13</v>
      </c>
      <c r="B20" s="16" t="s">
        <v>26</v>
      </c>
      <c r="C20" s="17"/>
      <c r="D20" s="18">
        <f t="shared" si="0"/>
        <v>4174</v>
      </c>
      <c r="E20" s="14">
        <v>132</v>
      </c>
      <c r="F20" s="17">
        <f t="shared" si="1"/>
        <v>3.1624341159559179E-2</v>
      </c>
      <c r="G20" s="14">
        <v>357</v>
      </c>
      <c r="H20" s="17">
        <f t="shared" si="2"/>
        <v>8.5529468136080491E-2</v>
      </c>
      <c r="I20" s="14">
        <v>291</v>
      </c>
      <c r="J20" s="17">
        <f t="shared" si="3"/>
        <v>6.9717297556300906E-2</v>
      </c>
      <c r="K20" s="14">
        <v>295</v>
      </c>
      <c r="L20" s="17">
        <f t="shared" si="4"/>
        <v>7.0675610924772397E-2</v>
      </c>
      <c r="M20" s="14">
        <v>829</v>
      </c>
      <c r="N20" s="17">
        <f t="shared" si="5"/>
        <v>0.19861044561571634</v>
      </c>
      <c r="O20" s="14">
        <v>1881</v>
      </c>
      <c r="P20" s="17">
        <f t="shared" si="6"/>
        <v>0.45064686152371825</v>
      </c>
      <c r="Q20" s="14">
        <v>389</v>
      </c>
      <c r="R20" s="17">
        <f t="shared" si="7"/>
        <v>9.3195975083852425E-2</v>
      </c>
      <c r="S20" s="28">
        <v>0.59884037829999992</v>
      </c>
    </row>
    <row r="21" spans="1:19" ht="18.75" customHeight="1" x14ac:dyDescent="0.2">
      <c r="A21" s="10">
        <v>14</v>
      </c>
      <c r="B21" s="16" t="s">
        <v>15</v>
      </c>
      <c r="C21" s="17"/>
      <c r="D21" s="18">
        <f t="shared" si="0"/>
        <v>3684</v>
      </c>
      <c r="E21" s="14">
        <v>299</v>
      </c>
      <c r="F21" s="17">
        <f t="shared" si="1"/>
        <v>8.1161780673181319E-2</v>
      </c>
      <c r="G21" s="14">
        <v>586</v>
      </c>
      <c r="H21" s="17">
        <f t="shared" si="2"/>
        <v>0.15906623235613462</v>
      </c>
      <c r="I21" s="14">
        <v>460</v>
      </c>
      <c r="J21" s="17">
        <f t="shared" si="3"/>
        <v>0.1248642779587405</v>
      </c>
      <c r="K21" s="14">
        <v>309</v>
      </c>
      <c r="L21" s="17">
        <f t="shared" si="4"/>
        <v>8.3876221498371331E-2</v>
      </c>
      <c r="M21" s="14">
        <v>580</v>
      </c>
      <c r="N21" s="17">
        <f t="shared" si="5"/>
        <v>0.15743756786102062</v>
      </c>
      <c r="O21" s="14">
        <v>1100</v>
      </c>
      <c r="P21" s="17">
        <f t="shared" si="6"/>
        <v>0.29858849077090122</v>
      </c>
      <c r="Q21" s="14">
        <v>350</v>
      </c>
      <c r="R21" s="17">
        <f t="shared" si="7"/>
        <v>9.5005428881650381E-2</v>
      </c>
      <c r="S21" s="28">
        <v>0.57618513910000002</v>
      </c>
    </row>
    <row r="22" spans="1:19" s="19" customFormat="1" ht="18.75" customHeight="1" x14ac:dyDescent="0.2">
      <c r="A22" s="15">
        <v>15</v>
      </c>
      <c r="B22" s="16" t="s">
        <v>14</v>
      </c>
      <c r="C22" s="17"/>
      <c r="D22" s="18">
        <f t="shared" si="0"/>
        <v>3488</v>
      </c>
      <c r="E22" s="14">
        <v>157</v>
      </c>
      <c r="F22" s="17">
        <f t="shared" si="1"/>
        <v>4.5011467889908258E-2</v>
      </c>
      <c r="G22" s="14">
        <v>423</v>
      </c>
      <c r="H22" s="17">
        <f t="shared" si="2"/>
        <v>0.12127293577981652</v>
      </c>
      <c r="I22" s="14">
        <v>326</v>
      </c>
      <c r="J22" s="17">
        <f t="shared" si="3"/>
        <v>9.3463302752293573E-2</v>
      </c>
      <c r="K22" s="14">
        <v>312</v>
      </c>
      <c r="L22" s="17">
        <f t="shared" si="4"/>
        <v>8.9449541284403675E-2</v>
      </c>
      <c r="M22" s="14">
        <v>766</v>
      </c>
      <c r="N22" s="17">
        <f t="shared" si="5"/>
        <v>0.21961009174311927</v>
      </c>
      <c r="O22" s="14">
        <v>1335</v>
      </c>
      <c r="P22" s="17">
        <f t="shared" si="6"/>
        <v>0.38274082568807338</v>
      </c>
      <c r="Q22" s="14">
        <v>169</v>
      </c>
      <c r="R22" s="17">
        <f t="shared" si="7"/>
        <v>4.8451834862385322E-2</v>
      </c>
      <c r="S22" s="28">
        <v>0.35908487479999995</v>
      </c>
    </row>
    <row r="23" spans="1:19" ht="18.75" customHeight="1" x14ac:dyDescent="0.2">
      <c r="A23" s="10">
        <v>16</v>
      </c>
      <c r="B23" s="16" t="s">
        <v>20</v>
      </c>
      <c r="C23" s="17"/>
      <c r="D23" s="18">
        <f t="shared" si="0"/>
        <v>3384</v>
      </c>
      <c r="E23" s="14">
        <v>118</v>
      </c>
      <c r="F23" s="17">
        <f t="shared" si="1"/>
        <v>3.4869976359338063E-2</v>
      </c>
      <c r="G23" s="14">
        <v>376</v>
      </c>
      <c r="H23" s="17">
        <f t="shared" si="2"/>
        <v>0.1111111111111111</v>
      </c>
      <c r="I23" s="14">
        <v>366</v>
      </c>
      <c r="J23" s="17">
        <f t="shared" si="3"/>
        <v>0.10815602836879433</v>
      </c>
      <c r="K23" s="14">
        <v>317</v>
      </c>
      <c r="L23" s="17">
        <f t="shared" si="4"/>
        <v>9.3676122931442077E-2</v>
      </c>
      <c r="M23" s="14">
        <v>965</v>
      </c>
      <c r="N23" s="17">
        <f t="shared" si="5"/>
        <v>0.28516548463356972</v>
      </c>
      <c r="O23" s="14">
        <v>1124</v>
      </c>
      <c r="P23" s="17">
        <f t="shared" si="6"/>
        <v>0.3321513002364066</v>
      </c>
      <c r="Q23" s="14">
        <v>118</v>
      </c>
      <c r="R23" s="17">
        <f t="shared" si="7"/>
        <v>3.4869976359338063E-2</v>
      </c>
      <c r="S23" s="28">
        <v>0.49607471750000004</v>
      </c>
    </row>
    <row r="24" spans="1:19" ht="18.75" customHeight="1" x14ac:dyDescent="0.2">
      <c r="A24" s="10">
        <v>17</v>
      </c>
      <c r="B24" s="16" t="s">
        <v>21</v>
      </c>
      <c r="C24" s="17"/>
      <c r="D24" s="18">
        <f t="shared" si="0"/>
        <v>3048</v>
      </c>
      <c r="E24" s="14">
        <v>177</v>
      </c>
      <c r="F24" s="17">
        <f t="shared" si="1"/>
        <v>5.8070866141732284E-2</v>
      </c>
      <c r="G24" s="14">
        <v>431</v>
      </c>
      <c r="H24" s="17">
        <f t="shared" si="2"/>
        <v>0.14140419947506561</v>
      </c>
      <c r="I24" s="14">
        <v>400</v>
      </c>
      <c r="J24" s="17">
        <f t="shared" si="3"/>
        <v>0.13123359580052493</v>
      </c>
      <c r="K24" s="14">
        <v>292</v>
      </c>
      <c r="L24" s="17">
        <f t="shared" si="4"/>
        <v>9.5800524934383208E-2</v>
      </c>
      <c r="M24" s="14">
        <v>590</v>
      </c>
      <c r="N24" s="17">
        <f t="shared" si="5"/>
        <v>0.19356955380577429</v>
      </c>
      <c r="O24" s="14">
        <v>1049</v>
      </c>
      <c r="P24" s="17">
        <f t="shared" si="6"/>
        <v>0.34416010498687666</v>
      </c>
      <c r="Q24" s="14">
        <v>109</v>
      </c>
      <c r="R24" s="17">
        <f t="shared" si="7"/>
        <v>3.5761154855643046E-2</v>
      </c>
      <c r="S24" s="28">
        <v>0.47819775790000002</v>
      </c>
    </row>
    <row r="25" spans="1:19" s="19" customFormat="1" ht="18.75" customHeight="1" x14ac:dyDescent="0.2">
      <c r="A25" s="15">
        <v>18</v>
      </c>
      <c r="B25" s="16" t="s">
        <v>40</v>
      </c>
      <c r="C25" s="17"/>
      <c r="D25" s="18">
        <f t="shared" si="0"/>
        <v>2680</v>
      </c>
      <c r="E25" s="14">
        <v>141</v>
      </c>
      <c r="F25" s="17">
        <f t="shared" si="1"/>
        <v>5.2611940298507465E-2</v>
      </c>
      <c r="G25" s="14">
        <v>198</v>
      </c>
      <c r="H25" s="17">
        <f t="shared" si="2"/>
        <v>7.3880597014925373E-2</v>
      </c>
      <c r="I25" s="14">
        <v>167</v>
      </c>
      <c r="J25" s="17">
        <f t="shared" si="3"/>
        <v>6.2313432835820894E-2</v>
      </c>
      <c r="K25" s="14">
        <v>164</v>
      </c>
      <c r="L25" s="17">
        <f t="shared" si="4"/>
        <v>6.1194029850746269E-2</v>
      </c>
      <c r="M25" s="14">
        <v>525</v>
      </c>
      <c r="N25" s="17">
        <f t="shared" si="5"/>
        <v>0.19589552238805971</v>
      </c>
      <c r="O25" s="14">
        <v>1278</v>
      </c>
      <c r="P25" s="17">
        <f t="shared" si="6"/>
        <v>0.47686567164179106</v>
      </c>
      <c r="Q25" s="14">
        <v>207</v>
      </c>
      <c r="R25" s="17">
        <f t="shared" si="7"/>
        <v>7.723880597014926E-2</v>
      </c>
      <c r="S25" s="28">
        <v>0.66407381169999991</v>
      </c>
    </row>
    <row r="26" spans="1:19" ht="18.75" customHeight="1" x14ac:dyDescent="0.2">
      <c r="A26" s="10">
        <v>19</v>
      </c>
      <c r="B26" s="16" t="s">
        <v>28</v>
      </c>
      <c r="C26" s="17"/>
      <c r="D26" s="18">
        <f t="shared" si="0"/>
        <v>2542</v>
      </c>
      <c r="E26" s="14">
        <v>152</v>
      </c>
      <c r="F26" s="17">
        <f t="shared" si="1"/>
        <v>5.9795436664044063E-2</v>
      </c>
      <c r="G26" s="14">
        <v>327</v>
      </c>
      <c r="H26" s="17">
        <f t="shared" si="2"/>
        <v>0.12863886703383162</v>
      </c>
      <c r="I26" s="14">
        <v>217</v>
      </c>
      <c r="J26" s="17">
        <f t="shared" si="3"/>
        <v>8.5365853658536592E-2</v>
      </c>
      <c r="K26" s="14">
        <v>218</v>
      </c>
      <c r="L26" s="17">
        <f t="shared" si="4"/>
        <v>8.5759244689221081E-2</v>
      </c>
      <c r="M26" s="14">
        <v>437</v>
      </c>
      <c r="N26" s="17">
        <f t="shared" si="5"/>
        <v>0.17191188040912667</v>
      </c>
      <c r="O26" s="14">
        <v>1012</v>
      </c>
      <c r="P26" s="17">
        <f t="shared" si="6"/>
        <v>0.39811172305271442</v>
      </c>
      <c r="Q26" s="14">
        <v>179</v>
      </c>
      <c r="R26" s="17">
        <f t="shared" si="7"/>
        <v>7.0416994492525573E-2</v>
      </c>
      <c r="S26" s="28">
        <v>0.39651977570000002</v>
      </c>
    </row>
    <row r="27" spans="1:19" s="19" customFormat="1" ht="18.75" customHeight="1" x14ac:dyDescent="0.2">
      <c r="A27" s="10">
        <v>20</v>
      </c>
      <c r="B27" s="16" t="s">
        <v>17</v>
      </c>
      <c r="C27" s="17"/>
      <c r="D27" s="18">
        <f t="shared" si="0"/>
        <v>2226</v>
      </c>
      <c r="E27" s="14">
        <v>220</v>
      </c>
      <c r="F27" s="17">
        <f t="shared" si="1"/>
        <v>9.8831985624438456E-2</v>
      </c>
      <c r="G27" s="14">
        <v>341</v>
      </c>
      <c r="H27" s="17">
        <f t="shared" si="2"/>
        <v>0.15318957771787961</v>
      </c>
      <c r="I27" s="14">
        <v>199</v>
      </c>
      <c r="J27" s="17">
        <f t="shared" si="3"/>
        <v>8.9398023360287515E-2</v>
      </c>
      <c r="K27" s="14">
        <v>207</v>
      </c>
      <c r="L27" s="17">
        <f t="shared" si="4"/>
        <v>9.2991913746630725E-2</v>
      </c>
      <c r="M27" s="14">
        <v>456</v>
      </c>
      <c r="N27" s="17">
        <f t="shared" si="5"/>
        <v>0.20485175202156333</v>
      </c>
      <c r="O27" s="14">
        <v>682</v>
      </c>
      <c r="P27" s="17">
        <f t="shared" si="6"/>
        <v>0.30637915543575922</v>
      </c>
      <c r="Q27" s="14">
        <v>121</v>
      </c>
      <c r="R27" s="17">
        <f t="shared" si="7"/>
        <v>5.4357592093441147E-2</v>
      </c>
      <c r="S27" s="28">
        <v>0.56509346409999994</v>
      </c>
    </row>
    <row r="28" spans="1:19" ht="18.75" customHeight="1" x14ac:dyDescent="0.2">
      <c r="A28" s="15">
        <v>21</v>
      </c>
      <c r="B28" s="16" t="s">
        <v>30</v>
      </c>
      <c r="C28" s="17"/>
      <c r="D28" s="18">
        <f t="shared" si="0"/>
        <v>2193</v>
      </c>
      <c r="E28" s="14">
        <v>124</v>
      </c>
      <c r="F28" s="17">
        <f t="shared" si="1"/>
        <v>5.6543547651618786E-2</v>
      </c>
      <c r="G28" s="14">
        <v>340</v>
      </c>
      <c r="H28" s="17">
        <f t="shared" si="2"/>
        <v>0.15503875968992248</v>
      </c>
      <c r="I28" s="14">
        <v>395</v>
      </c>
      <c r="J28" s="17">
        <f t="shared" si="3"/>
        <v>0.1801185590515276</v>
      </c>
      <c r="K28" s="14">
        <v>225</v>
      </c>
      <c r="L28" s="17">
        <f t="shared" si="4"/>
        <v>0.10259917920656635</v>
      </c>
      <c r="M28" s="14">
        <v>447</v>
      </c>
      <c r="N28" s="17">
        <f t="shared" si="5"/>
        <v>0.20383036935704515</v>
      </c>
      <c r="O28" s="14">
        <v>603</v>
      </c>
      <c r="P28" s="17">
        <f t="shared" si="6"/>
        <v>0.27496580027359779</v>
      </c>
      <c r="Q28" s="14">
        <v>59</v>
      </c>
      <c r="R28" s="17">
        <f t="shared" si="7"/>
        <v>2.6903784769721842E-2</v>
      </c>
      <c r="S28" s="28">
        <v>0.39464924510000005</v>
      </c>
    </row>
    <row r="29" spans="1:19" s="19" customFormat="1" ht="18.75" customHeight="1" x14ac:dyDescent="0.2">
      <c r="A29" s="10">
        <v>22</v>
      </c>
      <c r="B29" s="16" t="s">
        <v>10</v>
      </c>
      <c r="C29" s="17"/>
      <c r="D29" s="18">
        <f t="shared" si="0"/>
        <v>1864</v>
      </c>
      <c r="E29" s="14">
        <v>121</v>
      </c>
      <c r="F29" s="17">
        <f t="shared" si="1"/>
        <v>6.4914163090128749E-2</v>
      </c>
      <c r="G29" s="14">
        <v>266</v>
      </c>
      <c r="H29" s="17">
        <f t="shared" si="2"/>
        <v>0.1427038626609442</v>
      </c>
      <c r="I29" s="14">
        <v>238</v>
      </c>
      <c r="J29" s="17">
        <f t="shared" si="3"/>
        <v>0.12768240343347639</v>
      </c>
      <c r="K29" s="14">
        <v>188</v>
      </c>
      <c r="L29" s="17">
        <f t="shared" si="4"/>
        <v>0.10085836909871244</v>
      </c>
      <c r="M29" s="14">
        <v>433</v>
      </c>
      <c r="N29" s="17">
        <f t="shared" si="5"/>
        <v>0.2322961373390558</v>
      </c>
      <c r="O29" s="14">
        <v>548</v>
      </c>
      <c r="P29" s="17">
        <f t="shared" si="6"/>
        <v>0.29399141630901288</v>
      </c>
      <c r="Q29" s="14">
        <v>70</v>
      </c>
      <c r="R29" s="17">
        <f t="shared" si="7"/>
        <v>3.755364806866953E-2</v>
      </c>
      <c r="S29" s="28">
        <v>0.49497300659999999</v>
      </c>
    </row>
    <row r="30" spans="1:19" ht="18.75" customHeight="1" x14ac:dyDescent="0.2">
      <c r="A30" s="10">
        <v>23</v>
      </c>
      <c r="B30" s="16" t="s">
        <v>29</v>
      </c>
      <c r="C30" s="17"/>
      <c r="D30" s="18">
        <f t="shared" si="0"/>
        <v>1816</v>
      </c>
      <c r="E30" s="14">
        <v>119</v>
      </c>
      <c r="F30" s="17">
        <f t="shared" si="1"/>
        <v>6.5528634361233476E-2</v>
      </c>
      <c r="G30" s="14">
        <v>220</v>
      </c>
      <c r="H30" s="17">
        <f t="shared" si="2"/>
        <v>0.1211453744493392</v>
      </c>
      <c r="I30" s="14">
        <v>216</v>
      </c>
      <c r="J30" s="17">
        <f t="shared" si="3"/>
        <v>0.11894273127753303</v>
      </c>
      <c r="K30" s="14">
        <v>147</v>
      </c>
      <c r="L30" s="17">
        <f t="shared" si="4"/>
        <v>8.0947136563876657E-2</v>
      </c>
      <c r="M30" s="14">
        <v>435</v>
      </c>
      <c r="N30" s="17">
        <f t="shared" si="5"/>
        <v>0.23953744493392071</v>
      </c>
      <c r="O30" s="14">
        <v>607</v>
      </c>
      <c r="P30" s="17">
        <f t="shared" si="6"/>
        <v>0.33425110132158592</v>
      </c>
      <c r="Q30" s="14">
        <v>72</v>
      </c>
      <c r="R30" s="17">
        <f t="shared" si="7"/>
        <v>3.9647577092511016E-2</v>
      </c>
      <c r="S30" s="28">
        <v>0.56158759199999997</v>
      </c>
    </row>
    <row r="31" spans="1:19" s="19" customFormat="1" ht="18.75" customHeight="1" x14ac:dyDescent="0.2">
      <c r="A31" s="15">
        <v>24</v>
      </c>
      <c r="B31" s="16" t="s">
        <v>23</v>
      </c>
      <c r="C31" s="17"/>
      <c r="D31" s="18">
        <f t="shared" si="0"/>
        <v>1475</v>
      </c>
      <c r="E31" s="14">
        <v>93</v>
      </c>
      <c r="F31" s="17">
        <f t="shared" si="1"/>
        <v>6.3050847457627124E-2</v>
      </c>
      <c r="G31" s="14">
        <v>161</v>
      </c>
      <c r="H31" s="17">
        <f t="shared" si="2"/>
        <v>0.10915254237288136</v>
      </c>
      <c r="I31" s="14">
        <v>121</v>
      </c>
      <c r="J31" s="17">
        <f t="shared" si="3"/>
        <v>8.2033898305084743E-2</v>
      </c>
      <c r="K31" s="14">
        <v>82</v>
      </c>
      <c r="L31" s="17">
        <f t="shared" si="4"/>
        <v>5.5593220338983049E-2</v>
      </c>
      <c r="M31" s="14">
        <v>228</v>
      </c>
      <c r="N31" s="17">
        <f t="shared" si="5"/>
        <v>0.15457627118644068</v>
      </c>
      <c r="O31" s="14">
        <v>646</v>
      </c>
      <c r="P31" s="17">
        <f t="shared" si="6"/>
        <v>0.43796610169491523</v>
      </c>
      <c r="Q31" s="14">
        <v>144</v>
      </c>
      <c r="R31" s="17">
        <f t="shared" si="7"/>
        <v>9.7627118644067798E-2</v>
      </c>
      <c r="S31" s="28">
        <v>0.54007455559999995</v>
      </c>
    </row>
    <row r="32" spans="1:19" ht="18.75" customHeight="1" x14ac:dyDescent="0.2">
      <c r="A32" s="10">
        <v>25</v>
      </c>
      <c r="B32" s="16" t="s">
        <v>22</v>
      </c>
      <c r="C32" s="17"/>
      <c r="D32" s="18">
        <f t="shared" si="0"/>
        <v>1266</v>
      </c>
      <c r="E32" s="14">
        <v>70</v>
      </c>
      <c r="F32" s="17">
        <f t="shared" si="1"/>
        <v>5.5292259083728278E-2</v>
      </c>
      <c r="G32" s="14">
        <v>159</v>
      </c>
      <c r="H32" s="17">
        <f t="shared" si="2"/>
        <v>0.12559241706161137</v>
      </c>
      <c r="I32" s="14">
        <v>142</v>
      </c>
      <c r="J32" s="17">
        <f t="shared" si="3"/>
        <v>0.11216429699842022</v>
      </c>
      <c r="K32" s="14">
        <v>82</v>
      </c>
      <c r="L32" s="17">
        <f t="shared" si="4"/>
        <v>6.4770932069510262E-2</v>
      </c>
      <c r="M32" s="14">
        <v>268</v>
      </c>
      <c r="N32" s="17">
        <f t="shared" si="5"/>
        <v>0.21169036334913113</v>
      </c>
      <c r="O32" s="14">
        <v>452</v>
      </c>
      <c r="P32" s="17">
        <f t="shared" si="6"/>
        <v>0.35703001579778831</v>
      </c>
      <c r="Q32" s="14">
        <v>93</v>
      </c>
      <c r="R32" s="17">
        <f t="shared" si="7"/>
        <v>7.3459715639810422E-2</v>
      </c>
      <c r="S32" s="28">
        <v>0.57457375649999998</v>
      </c>
    </row>
    <row r="33" spans="1:19" s="19" customFormat="1" ht="18.75" customHeight="1" thickBot="1" x14ac:dyDescent="0.25">
      <c r="A33" s="10">
        <v>26</v>
      </c>
      <c r="B33" s="16" t="s">
        <v>24</v>
      </c>
      <c r="C33" s="17"/>
      <c r="D33" s="18">
        <f t="shared" si="0"/>
        <v>1195</v>
      </c>
      <c r="E33" s="14">
        <v>71</v>
      </c>
      <c r="F33" s="17">
        <f t="shared" si="1"/>
        <v>5.9414225941422594E-2</v>
      </c>
      <c r="G33" s="14">
        <v>153</v>
      </c>
      <c r="H33" s="17">
        <f t="shared" si="2"/>
        <v>0.12803347280334729</v>
      </c>
      <c r="I33" s="14">
        <v>115</v>
      </c>
      <c r="J33" s="17">
        <f t="shared" si="3"/>
        <v>9.6234309623430964E-2</v>
      </c>
      <c r="K33" s="14">
        <v>94</v>
      </c>
      <c r="L33" s="17">
        <f t="shared" si="4"/>
        <v>7.8661087866108786E-2</v>
      </c>
      <c r="M33" s="14">
        <v>296</v>
      </c>
      <c r="N33" s="17">
        <f t="shared" si="5"/>
        <v>0.24769874476987447</v>
      </c>
      <c r="O33" s="14">
        <v>410</v>
      </c>
      <c r="P33" s="17">
        <f t="shared" si="6"/>
        <v>0.34309623430962344</v>
      </c>
      <c r="Q33" s="14">
        <v>56</v>
      </c>
      <c r="R33" s="17">
        <f t="shared" si="7"/>
        <v>4.686192468619247E-2</v>
      </c>
      <c r="S33" s="28">
        <v>0.50609330320000001</v>
      </c>
    </row>
    <row r="34" spans="1:19" ht="20.100000000000001" customHeight="1" thickBot="1" x14ac:dyDescent="0.25">
      <c r="A34" s="34" t="s">
        <v>1</v>
      </c>
      <c r="B34" s="35"/>
      <c r="C34" s="20"/>
      <c r="D34" s="21">
        <f>SUM(D8:D33)</f>
        <v>142999</v>
      </c>
      <c r="E34" s="21">
        <f>SUM(E8:E33)</f>
        <v>9639</v>
      </c>
      <c r="F34" s="20">
        <f t="shared" ref="F34" si="8">E34/D34</f>
        <v>6.7406065776683746E-2</v>
      </c>
      <c r="G34" s="21">
        <f>SUM(G8:G33)</f>
        <v>18634</v>
      </c>
      <c r="H34" s="20">
        <f t="shared" ref="H34" si="9">G34/$D34</f>
        <v>0.13030860355666823</v>
      </c>
      <c r="I34" s="21">
        <f>SUM(I8:I33)</f>
        <v>14232</v>
      </c>
      <c r="J34" s="20">
        <f t="shared" ref="J34" si="10">I34/$D34</f>
        <v>9.9525171504695836E-2</v>
      </c>
      <c r="K34" s="21">
        <f>SUM(K8:K33)</f>
        <v>11665</v>
      </c>
      <c r="L34" s="20">
        <f t="shared" ref="L34" si="11">K34/$D34</f>
        <v>8.1573997020958189E-2</v>
      </c>
      <c r="M34" s="21">
        <f>SUM(M8:M33)</f>
        <v>29576</v>
      </c>
      <c r="N34" s="20">
        <f t="shared" ref="N34" si="12">M34/$D34</f>
        <v>0.20682662116518297</v>
      </c>
      <c r="O34" s="21">
        <f>SUM(O8:O33)</f>
        <v>50062</v>
      </c>
      <c r="P34" s="20">
        <f t="shared" ref="P34" si="13">O34/$D34</f>
        <v>0.35008636424030937</v>
      </c>
      <c r="Q34" s="21">
        <f>SUM(Q8:Q33)</f>
        <v>9191</v>
      </c>
      <c r="R34" s="20">
        <f t="shared" ref="R34" si="14">Q34/$D34</f>
        <v>6.4273176735501647E-2</v>
      </c>
      <c r="S34" s="30">
        <v>0.51959991107498393</v>
      </c>
    </row>
    <row r="35" spans="1:19" x14ac:dyDescent="0.2">
      <c r="A35" s="22" t="s">
        <v>32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6" spans="1:19" x14ac:dyDescent="0.2">
      <c r="A36" s="22" t="s">
        <v>36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4"/>
    </row>
    <row r="37" spans="1:19" ht="13.5" x14ac:dyDescent="0.25">
      <c r="A37" s="31" t="s">
        <v>37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4"/>
    </row>
    <row r="38" spans="1:19" ht="8.25" customHeight="1" x14ac:dyDescent="0.2">
      <c r="A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6"/>
    </row>
    <row r="39" spans="1:19" x14ac:dyDescent="0.2">
      <c r="A39" s="29" t="s">
        <v>44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6"/>
    </row>
    <row r="40" spans="1:19" ht="13.15" customHeight="1" x14ac:dyDescent="0.2">
      <c r="A40" s="29" t="s">
        <v>42</v>
      </c>
      <c r="B40" s="27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6"/>
    </row>
  </sheetData>
  <sortState xmlns:xlrd2="http://schemas.microsoft.com/office/spreadsheetml/2017/richdata2" ref="A7:S33">
    <sortCondition descending="1" ref="D7:D33"/>
  </sortState>
  <mergeCells count="2">
    <mergeCell ref="A3:S3"/>
    <mergeCell ref="A34:B34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2019-02-18T17:23:00Z</cp:lastPrinted>
  <dcterms:created xsi:type="dcterms:W3CDTF">2015-04-30T22:50:53Z</dcterms:created>
  <dcterms:modified xsi:type="dcterms:W3CDTF">2025-11-17T17:58:18Z</dcterms:modified>
</cp:coreProperties>
</file>