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93D98EB8-C7B0-4BDF-BC17-ED4425610396}" xr6:coauthVersionLast="47" xr6:coauthVersionMax="47" xr10:uidLastSave="{00000000-0000-0000-0000-000000000000}"/>
  <bookViews>
    <workbookView xWindow="28680" yWindow="-120" windowWidth="20730" windowHeight="11040" xr2:uid="{F47DCA65-BB01-41CF-8178-84C7B124E805}"/>
  </bookViews>
  <sheets>
    <sheet name="REVIESFO" sheetId="1" r:id="rId1"/>
  </sheets>
  <externalReferences>
    <externalReference r:id="rId2"/>
  </externalReferences>
  <definedNames>
    <definedName name="_xlnm._FilterDatabase" localSheetId="0" hidden="1">REVIESFO!$K$11:$L$11</definedName>
    <definedName name="_xlnm.Print_Area" localSheetId="0">REVIESFO!$A$1:$P$73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9" i="1" l="1"/>
  <c r="I69" i="1"/>
  <c r="H69" i="1"/>
  <c r="G69" i="1"/>
  <c r="F69" i="1"/>
  <c r="E69" i="1"/>
  <c r="D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69" i="1" s="1"/>
  <c r="C44" i="1"/>
  <c r="J37" i="1"/>
  <c r="J38" i="1" s="1"/>
  <c r="I37" i="1"/>
  <c r="I38" i="1" s="1"/>
  <c r="H37" i="1"/>
  <c r="H38" i="1" s="1"/>
  <c r="G37" i="1"/>
  <c r="G38" i="1" s="1"/>
  <c r="F37" i="1"/>
  <c r="F38" i="1" s="1"/>
  <c r="E37" i="1"/>
  <c r="E38" i="1" s="1"/>
  <c r="D37" i="1"/>
  <c r="D38" i="1" s="1"/>
  <c r="C38" i="1" s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37" i="1" s="1"/>
  <c r="C13" i="1"/>
  <c r="C12" i="1"/>
  <c r="D70" i="1" l="1"/>
  <c r="E70" i="1"/>
  <c r="F70" i="1"/>
  <c r="G70" i="1"/>
  <c r="H70" i="1"/>
  <c r="I70" i="1"/>
  <c r="J70" i="1"/>
  <c r="C70" i="1" l="1"/>
</calcChain>
</file>

<file path=xl/sharedStrings.xml><?xml version="1.0" encoding="utf-8"?>
<sst xmlns="http://schemas.openxmlformats.org/spreadsheetml/2006/main" count="110" uniqueCount="32">
  <si>
    <r>
      <t xml:space="preserve">REPORTE ESTADÍSTICO DE CASOS DE VÍCTIMAS DE ESTERILIZACIONES FORZADAS ATENDIDOS POR ELCENTRO EMERGENCIA MUJER Y FAMILIA                                                                                                                   </t>
    </r>
    <r>
      <rPr>
        <b/>
        <sz val="14"/>
        <color theme="0"/>
        <rFont val="Arial"/>
        <family val="2"/>
      </rPr>
      <t>Periodo: Enero - Octubre, 2025 (Preliminar)</t>
    </r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</si>
  <si>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</si>
  <si>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</si>
  <si>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</si>
  <si>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</si>
  <si>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</si>
  <si>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</si>
  <si>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</si>
  <si>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</si>
  <si>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</si>
  <si>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Huanuco</t>
  </si>
  <si>
    <t>Cusco</t>
  </si>
  <si>
    <t>Ica</t>
  </si>
  <si>
    <t>Huancavelica</t>
  </si>
  <si>
    <t>Junin</t>
  </si>
  <si>
    <t>La Libertad</t>
  </si>
  <si>
    <t>Lambayeque</t>
  </si>
  <si>
    <t>Loreto</t>
  </si>
  <si>
    <t>Madre De Dios</t>
  </si>
  <si>
    <t>Moquegua</t>
  </si>
  <si>
    <t>Lima</t>
  </si>
  <si>
    <t>Pasco</t>
  </si>
  <si>
    <t>Piura</t>
  </si>
  <si>
    <t>Puno</t>
  </si>
  <si>
    <t>Tacna</t>
  </si>
  <si>
    <t>Tumbes</t>
  </si>
  <si>
    <t>Ucayali</t>
  </si>
  <si>
    <t>San Martin</t>
  </si>
  <si>
    <t>Total</t>
  </si>
  <si>
    <t>%</t>
  </si>
  <si>
    <t>Total de Actividades</t>
  </si>
  <si>
    <r>
      <t xml:space="preserve">Fuente: </t>
    </r>
    <r>
      <rPr>
        <i/>
        <sz val="10"/>
        <color theme="1"/>
        <rFont val="Arial"/>
        <family val="2"/>
      </rPr>
      <t xml:space="preserve">Registro de casos de víctimas de esterilizaciones forzadas / SGIC / Warmi Ñan / MIMP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</si>
</sst>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i/>
      <sz val="9"/>
      <color theme="1"/>
      <name val="Arial"/>
      <family val="2"/>
    </font>
    <font>
      <i/>
      <sz val="16"/>
      <color theme="1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i/>
      <sz val="10"/>
      <color theme="1"/>
      <name val="Arial"/>
      <family val="2"/>
    </font>
    <font>
      <b/>
      <sz val="12"/>
      <color theme="0"/>
      <name val="Arial"/>
      <family val="2"/>
    </font>
    <font>
      <b/>
      <i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</borders>
  <cellStyleXfs count="4">
    <xf numFmtId="0" fontId="0" fillId="0" borderId="0"/>
    <xf numFmtId="0" fontId="11" fillId="0" borderId="0"/>
    <xf numFmtId="9" fontId="1" fillId="0" borderId="0" applyFont="0" applyFill="0" applyBorder="0" applyAlignment="0" applyProtection="0"/>
    <xf numFmtId="0" fontId="11" fillId="0" borderId="0"/>
  </cellStyleXfs>
  <cellXfs count="44">
    <xf numFmtId="0" fontId="0" fillId="0" borderId="0" xfId="0"/>
    <xf numFmtId="0" fontId="0" fillId="2" borderId="0" xfId="0" applyFill="1"/>
    <xf numFmtId="0" fontId="3" fillId="3" borderId="0" xfId="0" applyFont="1" applyFill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0" applyFont="1" applyFill="1" applyAlignment="1" applyProtection="1">
      <alignment vertical="center" wrapText="1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>
      <alignment vertical="center"/>
    </xf>
    <xf numFmtId="0" fontId="11" fillId="4" borderId="0" xfId="1" applyFill="1" applyAlignment="1">
      <alignment vertical="center"/>
    </xf>
    <xf numFmtId="0" fontId="12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11" fillId="2" borderId="0" xfId="1" applyFill="1" applyAlignment="1">
      <alignment vertical="center"/>
    </xf>
    <xf numFmtId="0" fontId="7" fillId="5" borderId="1" xfId="1" applyFont="1" applyFill="1" applyBorder="1" applyAlignment="1">
      <alignment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4" fillId="0" borderId="5" xfId="1" applyNumberFormat="1" applyFont="1" applyBorder="1" applyAlignment="1">
      <alignment horizontal="center" vertical="center"/>
    </xf>
    <xf numFmtId="3" fontId="15" fillId="0" borderId="0" xfId="1" applyNumberFormat="1" applyFont="1" applyAlignment="1">
      <alignment horizontal="center" vertical="center"/>
    </xf>
    <xf numFmtId="3" fontId="15" fillId="0" borderId="5" xfId="1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3" fontId="2" fillId="0" borderId="0" xfId="0" applyNumberFormat="1" applyFont="1" applyAlignment="1">
      <alignment vertical="center"/>
    </xf>
    <xf numFmtId="3" fontId="13" fillId="0" borderId="7" xfId="1" applyNumberFormat="1" applyFont="1" applyBorder="1" applyAlignment="1">
      <alignment horizontal="left" vertical="center"/>
    </xf>
    <xf numFmtId="3" fontId="14" fillId="0" borderId="7" xfId="1" applyNumberFormat="1" applyFont="1" applyBorder="1" applyAlignment="1">
      <alignment horizontal="center" vertical="center"/>
    </xf>
    <xf numFmtId="3" fontId="15" fillId="0" borderId="7" xfId="1" applyNumberFormat="1" applyFont="1" applyBorder="1" applyAlignment="1">
      <alignment horizontal="center" vertical="center"/>
    </xf>
    <xf numFmtId="0" fontId="14" fillId="7" borderId="0" xfId="1" applyFont="1" applyFill="1" applyAlignment="1">
      <alignment horizontal="center" vertical="center"/>
    </xf>
    <xf numFmtId="3" fontId="14" fillId="8" borderId="0" xfId="1" applyNumberFormat="1" applyFont="1" applyFill="1" applyAlignment="1">
      <alignment horizontal="center" vertical="center"/>
    </xf>
    <xf numFmtId="3" fontId="14" fillId="7" borderId="0" xfId="1" applyNumberFormat="1" applyFont="1" applyFill="1" applyAlignment="1">
      <alignment horizontal="center" vertical="center"/>
    </xf>
    <xf numFmtId="3" fontId="14" fillId="8" borderId="8" xfId="1" applyNumberFormat="1" applyFont="1" applyFill="1" applyBorder="1" applyAlignment="1">
      <alignment horizontal="center" vertical="center"/>
    </xf>
    <xf numFmtId="164" fontId="14" fillId="9" borderId="8" xfId="2" applyNumberFormat="1" applyFont="1" applyFill="1" applyBorder="1" applyAlignment="1">
      <alignment horizontal="center" vertical="center"/>
    </xf>
    <xf numFmtId="0" fontId="16" fillId="2" borderId="0" xfId="1" applyFont="1" applyFill="1" applyAlignment="1">
      <alignment vertical="center"/>
    </xf>
    <xf numFmtId="0" fontId="17" fillId="2" borderId="0" xfId="0" applyFont="1" applyFill="1"/>
    <xf numFmtId="0" fontId="7" fillId="0" borderId="0" xfId="3" applyFont="1" applyAlignment="1" applyProtection="1">
      <alignment vertical="center"/>
      <protection hidden="1"/>
    </xf>
    <xf numFmtId="0" fontId="18" fillId="0" borderId="0" xfId="3" applyFont="1" applyAlignment="1" applyProtection="1">
      <alignment vertical="center"/>
      <protection hidden="1"/>
    </xf>
    <xf numFmtId="3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</cellXfs>
  <cellStyles count="4">
    <cellStyle name="Normal" xfId="0" builtinId="0"/>
    <cellStyle name="Normal 2 2 2" xfId="3" xr:uid="{FA4D7CFC-9FCB-4A60-AABF-0524EC579A54}"/>
    <cellStyle name="Normal 2 3" xfId="1" xr:uid="{0F9AFA04-AEC6-4684-A285-7213015E4CA3}"/>
    <cellStyle name="Porcentaje 10" xfId="2" xr:uid="{E533D6B5-C9B5-479B-837A-0AA9018C24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1: Ranking de casos de víctimas de esterilizaciones forzadas atendidos por el Centro Emergencia Mujer y Familia, según departamento.</a:t>
            </a:r>
          </a:p>
          <a:p>
            <a:pPr>
              <a:defRPr sz="1200" b="1">
                <a:latin typeface="Arial Narrow" panose="020B0606020202030204" pitchFamily="34" charset="0"/>
              </a:defRPr>
            </a:pPr>
            <a:r>
              <a:rPr lang="es-PE" sz="1100" b="1" baseline="0">
                <a:latin typeface="Arial Narrow" panose="020B0606020202030204" pitchFamily="34" charset="0"/>
              </a:rPr>
              <a:t>Periodo 2019-2025</a:t>
            </a:r>
            <a:endParaRPr lang="es-PE" sz="1100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404109395934488"/>
          <c:y val="6.0149720706375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521213721400845"/>
          <c:y val="0.12080829413637501"/>
          <c:w val="0.68194796715955541"/>
          <c:h val="0.8575167550317847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REVIESFO!$K$32:$K$36</c:f>
              <c:strCache>
                <c:ptCount val="5"/>
                <c:pt idx="0">
                  <c:v>Cusco</c:v>
                </c:pt>
                <c:pt idx="1">
                  <c:v>Huancavelica</c:v>
                </c:pt>
                <c:pt idx="2">
                  <c:v>Lima</c:v>
                </c:pt>
                <c:pt idx="3">
                  <c:v>Apurimac</c:v>
                </c:pt>
                <c:pt idx="4">
                  <c:v>San Martin</c:v>
                </c:pt>
              </c:strCache>
            </c:strRef>
          </c:cat>
          <c:val>
            <c:numRef>
              <c:f>REVIESFO!$L$32:$L$36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5C-4605-9F59-71B4E939D1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2: Ranking de actividades en la atención de víctimas de esterilizaciones forzadas, según departamento. </a:t>
            </a:r>
          </a:p>
          <a:p>
            <a:pPr>
              <a:defRPr sz="1100" b="1">
                <a:latin typeface="Arial Narrow" panose="020B0606020202030204" pitchFamily="34" charset="0"/>
              </a:defRPr>
            </a:pPr>
            <a:r>
              <a:rPr lang="es-PE" sz="1100" b="1" i="0" u="none" strike="noStrike" baseline="0">
                <a:effectLst/>
              </a:rPr>
              <a:t>Periodo 2019 - 2025</a:t>
            </a:r>
            <a:endParaRPr lang="es-PE" sz="11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0026905457317304"/>
          <c:y val="0.13338498961328482"/>
          <c:w val="0.66481062126163315"/>
          <c:h val="0.84114587182632949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REVIESFO!$K$63:$K$68</c:f>
              <c:strCache>
                <c:ptCount val="6"/>
                <c:pt idx="0">
                  <c:v>Junin</c:v>
                </c:pt>
                <c:pt idx="1">
                  <c:v>Cusco</c:v>
                </c:pt>
                <c:pt idx="2">
                  <c:v>Lima</c:v>
                </c:pt>
                <c:pt idx="3">
                  <c:v>Apurimac</c:v>
                </c:pt>
                <c:pt idx="4">
                  <c:v>Huancavelica</c:v>
                </c:pt>
                <c:pt idx="5">
                  <c:v>San Martin</c:v>
                </c:pt>
              </c:strCache>
            </c:strRef>
          </c:cat>
          <c:val>
            <c:numRef>
              <c:f>REVIESFO!$L$63:$L$68</c:f>
              <c:numCache>
                <c:formatCode>#,##0</c:formatCode>
                <c:ptCount val="6"/>
                <c:pt idx="0">
                  <c:v>1</c:v>
                </c:pt>
                <c:pt idx="1">
                  <c:v>8</c:v>
                </c:pt>
                <c:pt idx="2">
                  <c:v>17</c:v>
                </c:pt>
                <c:pt idx="3">
                  <c:v>19</c:v>
                </c:pt>
                <c:pt idx="4">
                  <c:v>31</c:v>
                </c:pt>
                <c:pt idx="5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C1-4C33-8A73-D7D7DDAB1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0</xdr:row>
      <xdr:rowOff>104775</xdr:rowOff>
    </xdr:from>
    <xdr:to>
      <xdr:col>14</xdr:col>
      <xdr:colOff>22860</xdr:colOff>
      <xdr:row>1</xdr:row>
      <xdr:rowOff>419100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48BADF4B-FEB8-4389-984C-E555385CF8A2}"/>
            </a:ext>
          </a:extLst>
        </xdr:cNvPr>
        <xdr:cNvSpPr/>
      </xdr:nvSpPr>
      <xdr:spPr>
        <a:xfrm>
          <a:off x="3621405" y="102870"/>
          <a:ext cx="7265670" cy="4972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1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58315</xdr:colOff>
      <xdr:row>7</xdr:row>
      <xdr:rowOff>57538</xdr:rowOff>
    </xdr:from>
    <xdr:to>
      <xdr:col>2</xdr:col>
      <xdr:colOff>324184</xdr:colOff>
      <xdr:row>8</xdr:row>
      <xdr:rowOff>114838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FEB232A-1C09-43C3-BFD0-304E097BB687}"/>
            </a:ext>
          </a:extLst>
        </xdr:cNvPr>
        <xdr:cNvSpPr/>
      </xdr:nvSpPr>
      <xdr:spPr>
        <a:xfrm>
          <a:off x="54505" y="2101603"/>
          <a:ext cx="1561269" cy="32781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245272</xdr:colOff>
      <xdr:row>7</xdr:row>
      <xdr:rowOff>57539</xdr:rowOff>
    </xdr:from>
    <xdr:to>
      <xdr:col>13</xdr:col>
      <xdr:colOff>513790</xdr:colOff>
      <xdr:row>8</xdr:row>
      <xdr:rowOff>114839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C61596A-AE71-44DB-860F-E320F56BE9C2}"/>
            </a:ext>
          </a:extLst>
        </xdr:cNvPr>
        <xdr:cNvSpPr/>
      </xdr:nvSpPr>
      <xdr:spPr>
        <a:xfrm>
          <a:off x="1544482" y="2101604"/>
          <a:ext cx="9231543" cy="32781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48597</xdr:colOff>
      <xdr:row>39</xdr:row>
      <xdr:rowOff>123825</xdr:rowOff>
    </xdr:from>
    <xdr:to>
      <xdr:col>2</xdr:col>
      <xdr:colOff>190500</xdr:colOff>
      <xdr:row>40</xdr:row>
      <xdr:rowOff>316567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65745984-0B4C-4067-831B-38CC6D9B268D}"/>
            </a:ext>
          </a:extLst>
        </xdr:cNvPr>
        <xdr:cNvSpPr/>
      </xdr:nvSpPr>
      <xdr:spPr>
        <a:xfrm>
          <a:off x="50502" y="9603105"/>
          <a:ext cx="1435398" cy="36609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156881</xdr:colOff>
      <xdr:row>39</xdr:row>
      <xdr:rowOff>123825</xdr:rowOff>
    </xdr:from>
    <xdr:to>
      <xdr:col>14</xdr:col>
      <xdr:colOff>1119</xdr:colOff>
      <xdr:row>40</xdr:row>
      <xdr:rowOff>316568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34330CB-6797-48C9-8BA3-33FEDE9025D2}"/>
            </a:ext>
          </a:extLst>
        </xdr:cNvPr>
        <xdr:cNvSpPr/>
      </xdr:nvSpPr>
      <xdr:spPr>
        <a:xfrm>
          <a:off x="1454186" y="9603105"/>
          <a:ext cx="9414958" cy="36609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ACTIVIDADES EN LA ATENCIÓN DEL CASO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66675</xdr:colOff>
      <xdr:row>5</xdr:row>
      <xdr:rowOff>85726</xdr:rowOff>
    </xdr:from>
    <xdr:to>
      <xdr:col>13</xdr:col>
      <xdr:colOff>476250</xdr:colOff>
      <xdr:row>5</xdr:row>
      <xdr:rowOff>504825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B29F30D8-3714-47C6-8CE9-EF0A3D48C2B6}"/>
            </a:ext>
          </a:extLst>
        </xdr:cNvPr>
        <xdr:cNvSpPr txBox="1"/>
      </xdr:nvSpPr>
      <xdr:spPr>
        <a:xfrm>
          <a:off x="64770" y="1535431"/>
          <a:ext cx="10666095" cy="4190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El Registro de Víctimas de Esterilizaciones Forzadas (REVIESFO), es el registro para las personas afectadas por las esterilizaciones forzadas, producidas durante el período 1995 - 2001, toda persona hombre o mujer que se considere afectada puede ser atendida por el Centro Emergencia Mujer y Familia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1062879</xdr:colOff>
      <xdr:row>9</xdr:row>
      <xdr:rowOff>25138</xdr:rowOff>
    </xdr:from>
    <xdr:to>
      <xdr:col>10</xdr:col>
      <xdr:colOff>7620</xdr:colOff>
      <xdr:row>9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B0672199-AB75-42F6-8233-5180EECB466E}"/>
            </a:ext>
          </a:extLst>
        </xdr:cNvPr>
        <xdr:cNvSpPr/>
      </xdr:nvSpPr>
      <xdr:spPr>
        <a:xfrm>
          <a:off x="1156224" y="2469253"/>
          <a:ext cx="6806676" cy="6263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víctimas de esterilizaciones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forzadas atendidos por el Centro Emergencia Mujer y 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Familia,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2019 - 2025</a:t>
          </a:r>
        </a:p>
      </xdr:txBody>
    </xdr:sp>
    <xdr:clientData/>
  </xdr:twoCellAnchor>
  <xdr:twoCellAnchor>
    <xdr:from>
      <xdr:col>1</xdr:col>
      <xdr:colOff>3922</xdr:colOff>
      <xdr:row>9</xdr:row>
      <xdr:rowOff>22417</xdr:rowOff>
    </xdr:from>
    <xdr:to>
      <xdr:col>2</xdr:col>
      <xdr:colOff>9525</xdr:colOff>
      <xdr:row>9</xdr:row>
      <xdr:rowOff>274417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70C980E8-DE68-4EBE-B6D8-B94E455E6C5F}"/>
            </a:ext>
          </a:extLst>
        </xdr:cNvPr>
        <xdr:cNvSpPr/>
      </xdr:nvSpPr>
      <xdr:spPr>
        <a:xfrm>
          <a:off x="101077" y="2466532"/>
          <a:ext cx="1205753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Cuado N° 1</a:t>
          </a:r>
        </a:p>
      </xdr:txBody>
    </xdr:sp>
    <xdr:clientData/>
  </xdr:twoCellAnchor>
  <xdr:twoCellAnchor>
    <xdr:from>
      <xdr:col>10</xdr:col>
      <xdr:colOff>21159</xdr:colOff>
      <xdr:row>10</xdr:row>
      <xdr:rowOff>32291</xdr:rowOff>
    </xdr:from>
    <xdr:to>
      <xdr:col>15</xdr:col>
      <xdr:colOff>266795</xdr:colOff>
      <xdr:row>38</xdr:row>
      <xdr:rowOff>163805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2659E21-17B0-4AD9-98CC-DDE1411385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1793</xdr:colOff>
      <xdr:row>41</xdr:row>
      <xdr:rowOff>28676</xdr:rowOff>
    </xdr:from>
    <xdr:to>
      <xdr:col>9</xdr:col>
      <xdr:colOff>708660</xdr:colOff>
      <xdr:row>41</xdr:row>
      <xdr:rowOff>480060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F5393CCB-FFE9-4849-B706-6184E3BC5B73}"/>
            </a:ext>
          </a:extLst>
        </xdr:cNvPr>
        <xdr:cNvSpPr/>
      </xdr:nvSpPr>
      <xdr:spPr>
        <a:xfrm>
          <a:off x="1297193" y="10037546"/>
          <a:ext cx="6579982" cy="4494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Actividades en la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víctimas de esterilizaciones forzadas,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 2019 - 2025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3923</xdr:colOff>
      <xdr:row>41</xdr:row>
      <xdr:rowOff>22417</xdr:rowOff>
    </xdr:from>
    <xdr:to>
      <xdr:col>2</xdr:col>
      <xdr:colOff>144780</xdr:colOff>
      <xdr:row>41</xdr:row>
      <xdr:rowOff>274417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25A70240-4043-4206-BC0F-BBDDDB305AB3}"/>
            </a:ext>
          </a:extLst>
        </xdr:cNvPr>
        <xdr:cNvSpPr/>
      </xdr:nvSpPr>
      <xdr:spPr>
        <a:xfrm>
          <a:off x="101078" y="10029382"/>
          <a:ext cx="1337197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10</xdr:col>
      <xdr:colOff>27570</xdr:colOff>
      <xdr:row>41</xdr:row>
      <xdr:rowOff>520895</xdr:rowOff>
    </xdr:from>
    <xdr:to>
      <xdr:col>15</xdr:col>
      <xdr:colOff>255815</xdr:colOff>
      <xdr:row>70</xdr:row>
      <xdr:rowOff>119164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8191DCA9-5B2B-411B-BB64-237C80C694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60960</xdr:colOff>
      <xdr:row>0</xdr:row>
      <xdr:rowOff>76200</xdr:rowOff>
    </xdr:from>
    <xdr:to>
      <xdr:col>4</xdr:col>
      <xdr:colOff>457200</xdr:colOff>
      <xdr:row>1</xdr:row>
      <xdr:rowOff>285749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E4FBD715-BFFE-41F2-BBBB-2534A62EB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76200"/>
          <a:ext cx="3667125" cy="3981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2">
          <cell r="K32" t="str">
            <v>Cusco</v>
          </cell>
          <cell r="L32">
            <v>1</v>
          </cell>
        </row>
        <row r="33">
          <cell r="K33" t="str">
            <v>Huancavelica</v>
          </cell>
          <cell r="L33">
            <v>1</v>
          </cell>
        </row>
        <row r="34">
          <cell r="K34" t="str">
            <v>Lima</v>
          </cell>
          <cell r="L34">
            <v>3</v>
          </cell>
        </row>
        <row r="35">
          <cell r="K35" t="str">
            <v>Apurimac</v>
          </cell>
          <cell r="L35">
            <v>5</v>
          </cell>
        </row>
        <row r="36">
          <cell r="K36" t="str">
            <v>San Martin</v>
          </cell>
          <cell r="L36">
            <v>23</v>
          </cell>
        </row>
        <row r="63">
          <cell r="K63" t="str">
            <v>Junin</v>
          </cell>
          <cell r="L63">
            <v>1</v>
          </cell>
        </row>
        <row r="64">
          <cell r="K64" t="str">
            <v>Cusco</v>
          </cell>
          <cell r="L64">
            <v>8</v>
          </cell>
        </row>
        <row r="65">
          <cell r="K65" t="str">
            <v>Lima</v>
          </cell>
          <cell r="L65">
            <v>17</v>
          </cell>
        </row>
        <row r="66">
          <cell r="K66" t="str">
            <v>Apurimac</v>
          </cell>
          <cell r="L66">
            <v>19</v>
          </cell>
        </row>
        <row r="67">
          <cell r="K67" t="str">
            <v>Huancavelica</v>
          </cell>
          <cell r="L67">
            <v>31</v>
          </cell>
        </row>
        <row r="68">
          <cell r="K68" t="str">
            <v>San Martin</v>
          </cell>
          <cell r="L68">
            <v>164</v>
          </cell>
        </row>
      </sheetData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894B6-E597-40CA-9A5D-94A1DB3C37B5}">
  <sheetPr>
    <tabColor theme="1" tint="0.14999847407452621"/>
  </sheetPr>
  <dimension ref="B2:R73"/>
  <sheetViews>
    <sheetView showGridLines="0" tabSelected="1" view="pageBreakPreview" zoomScale="118" zoomScaleNormal="100" zoomScaleSheetLayoutView="118" workbookViewId="0">
      <pane ySplit="7" topLeftCell="A8" activePane="bottomLeft" state="frozen"/>
      <selection activeCell="A380" sqref="A380"/>
      <selection pane="bottomLeft" activeCell="A380" sqref="A380"/>
    </sheetView>
  </sheetViews>
  <sheetFormatPr baseColWidth="10" defaultColWidth="13" defaultRowHeight="14.4" x14ac:dyDescent="0.3"/>
  <cols>
    <col min="1" max="1" width="1.33203125" style="1" customWidth="1"/>
    <col min="2" max="2" width="17.5546875" style="1" customWidth="1"/>
    <col min="3" max="3" width="17.33203125" style="1" customWidth="1"/>
    <col min="4" max="10" width="11.33203125" style="1" customWidth="1"/>
    <col min="11" max="11" width="15.5546875" style="1" customWidth="1"/>
    <col min="12" max="12" width="10" style="1" customWidth="1"/>
    <col min="13" max="13" width="8.109375" style="1" customWidth="1"/>
    <col min="14" max="14" width="8.88671875" style="1" customWidth="1"/>
    <col min="15" max="15" width="1.44140625" style="1" customWidth="1"/>
    <col min="16" max="16" width="4" style="1" customWidth="1"/>
    <col min="17" max="16384" width="13" style="1"/>
  </cols>
  <sheetData>
    <row r="2" spans="2:18" ht="35.25" customHeight="1" x14ac:dyDescent="0.3"/>
    <row r="3" spans="2:18" customFormat="1" ht="14.4" customHeight="1" x14ac:dyDescent="0.3">
      <c r="B3" s="2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2:18" customFormat="1" ht="14.4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8" customFormat="1" ht="36.75" customHeight="1" x14ac:dyDescent="0.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2:18" customFormat="1" ht="41.25" customHeight="1" x14ac:dyDescent="0.3"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8" customFormat="1" ht="6.75" customHeight="1" x14ac:dyDescent="0.3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2:18" s="10" customFormat="1" ht="21" customHeight="1" x14ac:dyDescent="0.25">
      <c r="B8" s="7"/>
      <c r="C8" s="8"/>
      <c r="D8" s="8"/>
      <c r="E8" s="8"/>
      <c r="F8" s="9"/>
      <c r="G8" s="9"/>
      <c r="H8" s="9"/>
      <c r="I8" s="8"/>
      <c r="J8" s="8"/>
      <c r="K8" s="8"/>
      <c r="L8" s="8"/>
      <c r="M8" s="8"/>
      <c r="N8" s="8"/>
    </row>
    <row r="9" spans="2:18" s="11" customFormat="1" ht="10.5" customHeight="1" x14ac:dyDescent="0.25">
      <c r="C9" s="12"/>
      <c r="D9" s="12"/>
      <c r="E9" s="12"/>
      <c r="F9" s="13"/>
      <c r="G9" s="14"/>
    </row>
    <row r="10" spans="2:18" s="17" customFormat="1" ht="58.95" customHeight="1" x14ac:dyDescent="0.3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6"/>
      <c r="N10" s="18"/>
      <c r="O10" s="18"/>
      <c r="P10" s="18"/>
      <c r="Q10" s="18"/>
      <c r="R10" s="15"/>
    </row>
    <row r="11" spans="2:18" s="17" customFormat="1" ht="33.75" customHeight="1" x14ac:dyDescent="0.3">
      <c r="B11" s="19" t="s">
        <v>1</v>
      </c>
      <c r="C11" s="20" t="s">
        <v>2</v>
      </c>
      <c r="D11" s="21">
        <v>2019</v>
      </c>
      <c r="E11" s="22">
        <v>2020</v>
      </c>
      <c r="F11" s="21">
        <v>2021</v>
      </c>
      <c r="G11" s="22">
        <v>2022</v>
      </c>
      <c r="H11" s="21">
        <v>2023</v>
      </c>
      <c r="I11" s="21">
        <v>2024</v>
      </c>
      <c r="J11" s="21">
        <v>2025</v>
      </c>
    </row>
    <row r="12" spans="2:18" s="17" customFormat="1" ht="17.25" customHeight="1" x14ac:dyDescent="0.3">
      <c r="B12" s="23" t="s">
        <v>3</v>
      </c>
      <c r="C12" s="24">
        <f>SUM(D12:J12)</f>
        <v>0</v>
      </c>
      <c r="D12" s="25">
        <v>0</v>
      </c>
      <c r="E12" s="26">
        <v>0</v>
      </c>
      <c r="F12" s="26">
        <v>0</v>
      </c>
      <c r="G12" s="25">
        <v>0</v>
      </c>
      <c r="H12" s="25">
        <v>0</v>
      </c>
      <c r="I12" s="25">
        <v>0</v>
      </c>
      <c r="J12" s="25">
        <v>0</v>
      </c>
      <c r="K12" s="27" t="s">
        <v>3</v>
      </c>
      <c r="L12" s="17">
        <v>0</v>
      </c>
      <c r="M12" s="28">
        <v>4344</v>
      </c>
    </row>
    <row r="13" spans="2:18" s="17" customFormat="1" ht="17.25" customHeight="1" x14ac:dyDescent="0.3">
      <c r="B13" s="23" t="s">
        <v>4</v>
      </c>
      <c r="C13" s="24">
        <f t="shared" ref="C13:C36" si="0">SUM(D13:J13)</f>
        <v>0</v>
      </c>
      <c r="D13" s="26">
        <v>0</v>
      </c>
      <c r="E13" s="26">
        <v>0</v>
      </c>
      <c r="F13" s="26">
        <v>0</v>
      </c>
      <c r="G13" s="26">
        <v>0</v>
      </c>
      <c r="H13" s="26">
        <v>0</v>
      </c>
      <c r="I13" s="26">
        <v>0</v>
      </c>
      <c r="J13" s="26">
        <v>0</v>
      </c>
      <c r="K13" s="17" t="s">
        <v>4</v>
      </c>
      <c r="L13" s="17">
        <v>0</v>
      </c>
      <c r="M13" s="28">
        <v>4690</v>
      </c>
    </row>
    <row r="14" spans="2:18" s="17" customFormat="1" ht="17.25" customHeight="1" x14ac:dyDescent="0.3">
      <c r="B14" s="23" t="s">
        <v>5</v>
      </c>
      <c r="C14" s="24">
        <f t="shared" si="0"/>
        <v>5</v>
      </c>
      <c r="D14" s="26">
        <v>5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17" t="s">
        <v>6</v>
      </c>
      <c r="L14" s="17">
        <v>0</v>
      </c>
      <c r="M14" s="28">
        <v>4919</v>
      </c>
    </row>
    <row r="15" spans="2:18" s="17" customFormat="1" ht="17.25" customHeight="1" x14ac:dyDescent="0.3">
      <c r="B15" s="23" t="s">
        <v>6</v>
      </c>
      <c r="C15" s="24">
        <f t="shared" si="0"/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17" t="s">
        <v>7</v>
      </c>
      <c r="L15" s="17">
        <v>0</v>
      </c>
      <c r="M15" s="28">
        <v>6254</v>
      </c>
    </row>
    <row r="16" spans="2:18" s="17" customFormat="1" ht="17.25" customHeight="1" x14ac:dyDescent="0.3">
      <c r="B16" s="23" t="s">
        <v>7</v>
      </c>
      <c r="C16" s="24">
        <f t="shared" si="0"/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17" t="s">
        <v>8</v>
      </c>
      <c r="L16" s="17">
        <v>0</v>
      </c>
      <c r="M16" s="28">
        <v>6953</v>
      </c>
    </row>
    <row r="17" spans="2:13" s="17" customFormat="1" ht="17.25" customHeight="1" x14ac:dyDescent="0.3">
      <c r="B17" s="23" t="s">
        <v>8</v>
      </c>
      <c r="C17" s="24">
        <f t="shared" si="0"/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17" t="s">
        <v>9</v>
      </c>
      <c r="L17" s="17">
        <v>0</v>
      </c>
      <c r="M17" s="28">
        <v>7826</v>
      </c>
    </row>
    <row r="18" spans="2:13" s="17" customFormat="1" ht="17.25" customHeight="1" x14ac:dyDescent="0.3">
      <c r="B18" s="23" t="s">
        <v>9</v>
      </c>
      <c r="C18" s="24">
        <f t="shared" si="0"/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17" t="s">
        <v>10</v>
      </c>
      <c r="L18" s="17">
        <v>0</v>
      </c>
      <c r="M18" s="28">
        <v>8892</v>
      </c>
    </row>
    <row r="19" spans="2:13" s="17" customFormat="1" ht="17.25" customHeight="1" x14ac:dyDescent="0.3">
      <c r="B19" s="23" t="s">
        <v>11</v>
      </c>
      <c r="C19" s="24">
        <f t="shared" si="0"/>
        <v>1</v>
      </c>
      <c r="D19" s="26">
        <v>0</v>
      </c>
      <c r="E19" s="26">
        <v>0</v>
      </c>
      <c r="F19" s="26">
        <v>1</v>
      </c>
      <c r="G19" s="26">
        <v>0</v>
      </c>
      <c r="H19" s="26">
        <v>0</v>
      </c>
      <c r="I19" s="26">
        <v>0</v>
      </c>
      <c r="J19" s="26">
        <v>0</v>
      </c>
      <c r="K19" s="17" t="s">
        <v>12</v>
      </c>
      <c r="L19" s="17">
        <v>0</v>
      </c>
      <c r="M19" s="28">
        <v>10964</v>
      </c>
    </row>
    <row r="20" spans="2:13" s="17" customFormat="1" ht="17.25" customHeight="1" x14ac:dyDescent="0.3">
      <c r="B20" s="23" t="s">
        <v>13</v>
      </c>
      <c r="C20" s="24">
        <f t="shared" si="0"/>
        <v>1</v>
      </c>
      <c r="D20" s="26">
        <v>1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17" t="s">
        <v>14</v>
      </c>
      <c r="L20" s="17">
        <v>0</v>
      </c>
      <c r="M20" s="28">
        <v>12178</v>
      </c>
    </row>
    <row r="21" spans="2:13" s="17" customFormat="1" ht="17.25" customHeight="1" x14ac:dyDescent="0.3">
      <c r="B21" s="23" t="s">
        <v>10</v>
      </c>
      <c r="C21" s="24">
        <f t="shared" si="0"/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17" t="s">
        <v>15</v>
      </c>
      <c r="L21" s="17">
        <v>0</v>
      </c>
      <c r="M21" s="28">
        <v>13435</v>
      </c>
    </row>
    <row r="22" spans="2:13" s="17" customFormat="1" ht="17.25" customHeight="1" x14ac:dyDescent="0.3">
      <c r="B22" s="23" t="s">
        <v>12</v>
      </c>
      <c r="C22" s="24">
        <f t="shared" si="0"/>
        <v>0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17" t="s">
        <v>16</v>
      </c>
      <c r="L22" s="17">
        <v>0</v>
      </c>
      <c r="M22" s="28">
        <v>14330</v>
      </c>
    </row>
    <row r="23" spans="2:13" s="17" customFormat="1" ht="17.25" customHeight="1" x14ac:dyDescent="0.3">
      <c r="B23" s="23" t="s">
        <v>14</v>
      </c>
      <c r="C23" s="24">
        <f t="shared" si="0"/>
        <v>0</v>
      </c>
      <c r="D23" s="26">
        <v>0</v>
      </c>
      <c r="E23" s="26">
        <v>0</v>
      </c>
      <c r="F23" s="26">
        <v>0</v>
      </c>
      <c r="G23" s="26">
        <v>0</v>
      </c>
      <c r="H23" s="26">
        <v>0</v>
      </c>
      <c r="I23" s="26">
        <v>0</v>
      </c>
      <c r="J23" s="26">
        <v>0</v>
      </c>
      <c r="K23" s="17" t="s">
        <v>17</v>
      </c>
      <c r="L23" s="17">
        <v>0</v>
      </c>
      <c r="M23" s="28">
        <v>15249</v>
      </c>
    </row>
    <row r="24" spans="2:13" s="17" customFormat="1" ht="17.25" customHeight="1" x14ac:dyDescent="0.3">
      <c r="B24" s="23" t="s">
        <v>15</v>
      </c>
      <c r="C24" s="24">
        <f t="shared" si="0"/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17" t="s">
        <v>18</v>
      </c>
      <c r="L24" s="17">
        <v>0</v>
      </c>
      <c r="M24" s="28">
        <v>15758</v>
      </c>
    </row>
    <row r="25" spans="2:13" s="17" customFormat="1" ht="17.25" customHeight="1" x14ac:dyDescent="0.3">
      <c r="B25" s="23" t="s">
        <v>16</v>
      </c>
      <c r="C25" s="24">
        <f t="shared" si="0"/>
        <v>0</v>
      </c>
      <c r="D25" s="26">
        <v>0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6">
        <v>0</v>
      </c>
      <c r="K25" s="17" t="s">
        <v>19</v>
      </c>
      <c r="L25" s="17">
        <v>0</v>
      </c>
      <c r="M25" s="28">
        <v>17082</v>
      </c>
    </row>
    <row r="26" spans="2:13" s="17" customFormat="1" ht="17.25" customHeight="1" x14ac:dyDescent="0.3">
      <c r="B26" s="23" t="s">
        <v>20</v>
      </c>
      <c r="C26" s="24">
        <f t="shared" si="0"/>
        <v>3</v>
      </c>
      <c r="D26" s="26">
        <v>1</v>
      </c>
      <c r="E26" s="26">
        <v>0</v>
      </c>
      <c r="F26" s="26">
        <v>0</v>
      </c>
      <c r="G26" s="26">
        <v>0</v>
      </c>
      <c r="H26" s="26">
        <v>0</v>
      </c>
      <c r="I26" s="26">
        <v>0</v>
      </c>
      <c r="J26" s="26">
        <v>2</v>
      </c>
      <c r="K26" s="17" t="s">
        <v>21</v>
      </c>
      <c r="L26" s="17">
        <v>0</v>
      </c>
      <c r="M26" s="28">
        <v>19304</v>
      </c>
    </row>
    <row r="27" spans="2:13" s="17" customFormat="1" ht="17.25" customHeight="1" x14ac:dyDescent="0.3">
      <c r="B27" s="23" t="s">
        <v>17</v>
      </c>
      <c r="C27" s="24">
        <f t="shared" si="0"/>
        <v>0</v>
      </c>
      <c r="D27" s="26">
        <v>0</v>
      </c>
      <c r="E27" s="26">
        <v>0</v>
      </c>
      <c r="F27" s="26">
        <v>0</v>
      </c>
      <c r="G27" s="26">
        <v>0</v>
      </c>
      <c r="H27" s="26">
        <v>0</v>
      </c>
      <c r="I27" s="26">
        <v>0</v>
      </c>
      <c r="J27" s="26">
        <v>0</v>
      </c>
      <c r="K27" s="17" t="s">
        <v>22</v>
      </c>
      <c r="L27" s="17">
        <v>0</v>
      </c>
      <c r="M27" s="28">
        <v>20578</v>
      </c>
    </row>
    <row r="28" spans="2:13" s="17" customFormat="1" ht="17.25" customHeight="1" x14ac:dyDescent="0.3">
      <c r="B28" s="23" t="s">
        <v>18</v>
      </c>
      <c r="C28" s="24">
        <f t="shared" si="0"/>
        <v>0</v>
      </c>
      <c r="D28" s="26">
        <v>0</v>
      </c>
      <c r="E28" s="26">
        <v>0</v>
      </c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17" t="s">
        <v>23</v>
      </c>
      <c r="L28" s="17">
        <v>0</v>
      </c>
      <c r="M28" s="28">
        <v>20955</v>
      </c>
    </row>
    <row r="29" spans="2:13" s="17" customFormat="1" ht="17.25" customHeight="1" x14ac:dyDescent="0.3">
      <c r="B29" s="23" t="s">
        <v>19</v>
      </c>
      <c r="C29" s="24">
        <f t="shared" si="0"/>
        <v>0</v>
      </c>
      <c r="D29" s="26">
        <v>0</v>
      </c>
      <c r="E29" s="26">
        <v>0</v>
      </c>
      <c r="F29" s="26">
        <v>0</v>
      </c>
      <c r="G29" s="26">
        <v>0</v>
      </c>
      <c r="H29" s="26">
        <v>0</v>
      </c>
      <c r="I29" s="26">
        <v>0</v>
      </c>
      <c r="J29" s="26">
        <v>0</v>
      </c>
      <c r="K29" s="17" t="s">
        <v>24</v>
      </c>
      <c r="L29" s="17">
        <v>0</v>
      </c>
      <c r="M29" s="28">
        <v>21519</v>
      </c>
    </row>
    <row r="30" spans="2:13" s="17" customFormat="1" ht="17.25" customHeight="1" x14ac:dyDescent="0.3">
      <c r="B30" s="23" t="s">
        <v>21</v>
      </c>
      <c r="C30" s="24">
        <f t="shared" si="0"/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17" t="s">
        <v>25</v>
      </c>
      <c r="L30" s="17">
        <v>0</v>
      </c>
      <c r="M30" s="28">
        <v>23863</v>
      </c>
    </row>
    <row r="31" spans="2:13" s="17" customFormat="1" ht="17.25" customHeight="1" x14ac:dyDescent="0.3">
      <c r="B31" s="23" t="s">
        <v>22</v>
      </c>
      <c r="C31" s="24">
        <f t="shared" si="0"/>
        <v>0</v>
      </c>
      <c r="D31" s="26">
        <v>0</v>
      </c>
      <c r="E31" s="26">
        <v>0</v>
      </c>
      <c r="F31" s="26">
        <v>0</v>
      </c>
      <c r="G31" s="26">
        <v>0</v>
      </c>
      <c r="H31" s="26">
        <v>0</v>
      </c>
      <c r="I31" s="26">
        <v>0</v>
      </c>
      <c r="J31" s="26">
        <v>0</v>
      </c>
      <c r="K31" s="17" t="s">
        <v>26</v>
      </c>
      <c r="L31" s="17">
        <v>0</v>
      </c>
      <c r="M31" s="28">
        <v>27649</v>
      </c>
    </row>
    <row r="32" spans="2:13" s="17" customFormat="1" ht="17.25" customHeight="1" x14ac:dyDescent="0.3">
      <c r="B32" s="23" t="s">
        <v>23</v>
      </c>
      <c r="C32" s="24">
        <f t="shared" si="0"/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17" t="s">
        <v>11</v>
      </c>
      <c r="L32" s="17">
        <v>1</v>
      </c>
      <c r="M32" s="28">
        <v>29257</v>
      </c>
    </row>
    <row r="33" spans="2:18" s="17" customFormat="1" ht="17.25" customHeight="1" x14ac:dyDescent="0.3">
      <c r="B33" s="23" t="s">
        <v>27</v>
      </c>
      <c r="C33" s="24">
        <f t="shared" si="0"/>
        <v>23</v>
      </c>
      <c r="D33" s="26">
        <v>20</v>
      </c>
      <c r="E33" s="26">
        <v>3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17" t="s">
        <v>13</v>
      </c>
      <c r="L33" s="17">
        <v>1</v>
      </c>
      <c r="M33" s="28">
        <v>30796</v>
      </c>
    </row>
    <row r="34" spans="2:18" s="17" customFormat="1" ht="17.25" customHeight="1" x14ac:dyDescent="0.3">
      <c r="B34" s="23" t="s">
        <v>24</v>
      </c>
      <c r="C34" s="24">
        <f t="shared" si="0"/>
        <v>0</v>
      </c>
      <c r="D34" s="26">
        <v>0</v>
      </c>
      <c r="E34" s="26">
        <v>0</v>
      </c>
      <c r="F34" s="26">
        <v>0</v>
      </c>
      <c r="G34" s="26">
        <v>0</v>
      </c>
      <c r="H34" s="26">
        <v>0</v>
      </c>
      <c r="I34" s="26">
        <v>0</v>
      </c>
      <c r="J34" s="26">
        <v>0</v>
      </c>
      <c r="K34" s="17" t="s">
        <v>20</v>
      </c>
      <c r="L34" s="17">
        <v>3</v>
      </c>
      <c r="M34" s="28">
        <v>45177</v>
      </c>
    </row>
    <row r="35" spans="2:18" s="17" customFormat="1" ht="17.25" customHeight="1" x14ac:dyDescent="0.3">
      <c r="B35" s="23" t="s">
        <v>25</v>
      </c>
      <c r="C35" s="24">
        <f t="shared" si="0"/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17" t="s">
        <v>5</v>
      </c>
      <c r="L35" s="17">
        <v>5</v>
      </c>
      <c r="M35" s="28">
        <v>59568</v>
      </c>
    </row>
    <row r="36" spans="2:18" s="17" customFormat="1" ht="17.25" customHeight="1" thickBot="1" x14ac:dyDescent="0.35">
      <c r="B36" s="29" t="s">
        <v>26</v>
      </c>
      <c r="C36" s="30">
        <f t="shared" si="0"/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17" t="s">
        <v>27</v>
      </c>
      <c r="L36" s="17">
        <v>23</v>
      </c>
      <c r="M36" s="28">
        <v>191668</v>
      </c>
    </row>
    <row r="37" spans="2:18" s="17" customFormat="1" ht="20.25" customHeight="1" x14ac:dyDescent="0.3">
      <c r="B37" s="32" t="s">
        <v>28</v>
      </c>
      <c r="C37" s="33">
        <f>SUM(C12:C36)</f>
        <v>33</v>
      </c>
      <c r="D37" s="34">
        <f>SUM(D12:D36)</f>
        <v>27</v>
      </c>
      <c r="E37" s="34">
        <f t="shared" ref="E37:I37" si="1">SUM(E12:E36)</f>
        <v>3</v>
      </c>
      <c r="F37" s="34">
        <f t="shared" si="1"/>
        <v>1</v>
      </c>
      <c r="G37" s="34">
        <f t="shared" si="1"/>
        <v>0</v>
      </c>
      <c r="H37" s="34">
        <f t="shared" si="1"/>
        <v>0</v>
      </c>
      <c r="I37" s="34">
        <f t="shared" si="1"/>
        <v>0</v>
      </c>
      <c r="J37" s="34">
        <f>SUM(J12:J36)</f>
        <v>2</v>
      </c>
    </row>
    <row r="38" spans="2:18" s="17" customFormat="1" ht="15" thickBot="1" x14ac:dyDescent="0.35">
      <c r="B38" s="35" t="s">
        <v>29</v>
      </c>
      <c r="C38" s="36">
        <f>SUM(D38:J38)</f>
        <v>1</v>
      </c>
      <c r="D38" s="36">
        <f t="shared" ref="D38:I38" si="2">D37/$C$37</f>
        <v>0.81818181818181823</v>
      </c>
      <c r="E38" s="36">
        <f t="shared" si="2"/>
        <v>9.0909090909090912E-2</v>
      </c>
      <c r="F38" s="36">
        <f t="shared" si="2"/>
        <v>3.0303030303030304E-2</v>
      </c>
      <c r="G38" s="36">
        <f t="shared" si="2"/>
        <v>0</v>
      </c>
      <c r="H38" s="36">
        <f t="shared" si="2"/>
        <v>0</v>
      </c>
      <c r="I38" s="36">
        <f t="shared" si="2"/>
        <v>0</v>
      </c>
      <c r="J38" s="36">
        <f>J37/$C$37</f>
        <v>6.0606060606060608E-2</v>
      </c>
    </row>
    <row r="39" spans="2:18" s="17" customFormat="1" x14ac:dyDescent="0.3">
      <c r="B39" s="37"/>
      <c r="C39" s="18"/>
      <c r="D39" s="18"/>
      <c r="E39" s="18"/>
      <c r="F39" s="18"/>
      <c r="G39" s="18"/>
      <c r="H39" s="18"/>
      <c r="I39" s="15"/>
      <c r="J39" s="18"/>
      <c r="K39" s="18"/>
      <c r="L39" s="18"/>
      <c r="M39" s="18"/>
      <c r="N39" s="18"/>
      <c r="O39" s="18"/>
      <c r="P39" s="18"/>
      <c r="Q39" s="18"/>
      <c r="R39" s="18"/>
    </row>
    <row r="40" spans="2:18" s="38" customFormat="1" ht="13.2" x14ac:dyDescent="0.25"/>
    <row r="41" spans="2:18" s="11" customFormat="1" ht="28.5" customHeight="1" x14ac:dyDescent="0.25">
      <c r="B41" s="39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</row>
    <row r="42" spans="2:18" s="17" customFormat="1" ht="43.95" customHeight="1" x14ac:dyDescent="0.3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6"/>
      <c r="N42" s="18"/>
      <c r="O42" s="18"/>
      <c r="P42" s="18"/>
      <c r="Q42" s="18"/>
      <c r="R42" s="15"/>
    </row>
    <row r="43" spans="2:18" s="17" customFormat="1" ht="33.75" customHeight="1" x14ac:dyDescent="0.3">
      <c r="B43" s="19" t="s">
        <v>1</v>
      </c>
      <c r="C43" s="20" t="s">
        <v>30</v>
      </c>
      <c r="D43" s="21">
        <v>2019</v>
      </c>
      <c r="E43" s="22">
        <v>2020</v>
      </c>
      <c r="F43" s="21">
        <v>2021</v>
      </c>
      <c r="G43" s="22">
        <v>2022</v>
      </c>
      <c r="H43" s="21">
        <v>2023</v>
      </c>
      <c r="I43" s="21">
        <v>2024</v>
      </c>
      <c r="J43" s="21">
        <v>2025</v>
      </c>
    </row>
    <row r="44" spans="2:18" s="17" customFormat="1" ht="17.25" customHeight="1" x14ac:dyDescent="0.3">
      <c r="B44" s="23" t="s">
        <v>3</v>
      </c>
      <c r="C44" s="24">
        <f>SUM(D44:J44)</f>
        <v>0</v>
      </c>
      <c r="D44" s="25">
        <v>0</v>
      </c>
      <c r="E44" s="26">
        <v>0</v>
      </c>
      <c r="F44" s="26">
        <v>0</v>
      </c>
      <c r="G44" s="25">
        <v>0</v>
      </c>
      <c r="H44" s="25">
        <v>0</v>
      </c>
      <c r="I44" s="25">
        <v>0</v>
      </c>
      <c r="J44" s="25">
        <v>0</v>
      </c>
      <c r="K44" s="27" t="s">
        <v>3</v>
      </c>
      <c r="L44" s="41">
        <v>0</v>
      </c>
      <c r="M44" s="28"/>
    </row>
    <row r="45" spans="2:18" s="17" customFormat="1" ht="17.25" customHeight="1" x14ac:dyDescent="0.3">
      <c r="B45" s="23" t="s">
        <v>4</v>
      </c>
      <c r="C45" s="24">
        <f t="shared" ref="C45:C67" si="3">SUM(D45:J45)</f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17" t="s">
        <v>4</v>
      </c>
      <c r="L45" s="41">
        <v>0</v>
      </c>
      <c r="M45" s="28"/>
    </row>
    <row r="46" spans="2:18" s="17" customFormat="1" ht="17.25" customHeight="1" x14ac:dyDescent="0.3">
      <c r="B46" s="23" t="s">
        <v>5</v>
      </c>
      <c r="C46" s="24">
        <f t="shared" si="3"/>
        <v>19</v>
      </c>
      <c r="D46" s="26">
        <v>19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17" t="s">
        <v>6</v>
      </c>
      <c r="L46" s="41">
        <v>0</v>
      </c>
      <c r="M46" s="28"/>
    </row>
    <row r="47" spans="2:18" s="17" customFormat="1" ht="17.25" customHeight="1" x14ac:dyDescent="0.3">
      <c r="B47" s="23" t="s">
        <v>6</v>
      </c>
      <c r="C47" s="24">
        <f t="shared" si="3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17" t="s">
        <v>7</v>
      </c>
      <c r="L47" s="41">
        <v>0</v>
      </c>
      <c r="M47" s="28"/>
    </row>
    <row r="48" spans="2:18" s="17" customFormat="1" ht="17.25" customHeight="1" x14ac:dyDescent="0.3">
      <c r="B48" s="23" t="s">
        <v>7</v>
      </c>
      <c r="C48" s="24">
        <f t="shared" si="3"/>
        <v>0</v>
      </c>
      <c r="D48" s="26">
        <v>0</v>
      </c>
      <c r="E48" s="26">
        <v>0</v>
      </c>
      <c r="F48" s="26">
        <v>0</v>
      </c>
      <c r="G48" s="26">
        <v>0</v>
      </c>
      <c r="H48" s="26">
        <v>0</v>
      </c>
      <c r="I48" s="26">
        <v>0</v>
      </c>
      <c r="J48" s="26">
        <v>0</v>
      </c>
      <c r="K48" s="17" t="s">
        <v>8</v>
      </c>
      <c r="L48" s="41">
        <v>0</v>
      </c>
      <c r="M48" s="28"/>
    </row>
    <row r="49" spans="2:13" s="17" customFormat="1" ht="17.25" customHeight="1" x14ac:dyDescent="0.3">
      <c r="B49" s="23" t="s">
        <v>8</v>
      </c>
      <c r="C49" s="24">
        <f t="shared" si="3"/>
        <v>0</v>
      </c>
      <c r="D49" s="26">
        <v>0</v>
      </c>
      <c r="E49" s="26">
        <v>0</v>
      </c>
      <c r="F49" s="26">
        <v>0</v>
      </c>
      <c r="G49" s="26">
        <v>0</v>
      </c>
      <c r="H49" s="26">
        <v>0</v>
      </c>
      <c r="I49" s="26">
        <v>0</v>
      </c>
      <c r="J49" s="26">
        <v>0</v>
      </c>
      <c r="K49" s="17" t="s">
        <v>9</v>
      </c>
      <c r="L49" s="41">
        <v>0</v>
      </c>
      <c r="M49" s="28"/>
    </row>
    <row r="50" spans="2:13" s="17" customFormat="1" ht="17.25" customHeight="1" x14ac:dyDescent="0.3">
      <c r="B50" s="23" t="s">
        <v>9</v>
      </c>
      <c r="C50" s="24">
        <f t="shared" si="3"/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17" t="s">
        <v>10</v>
      </c>
      <c r="L50" s="41">
        <v>0</v>
      </c>
      <c r="M50" s="28"/>
    </row>
    <row r="51" spans="2:13" s="17" customFormat="1" ht="17.25" customHeight="1" x14ac:dyDescent="0.3">
      <c r="B51" s="23" t="s">
        <v>11</v>
      </c>
      <c r="C51" s="24">
        <f t="shared" si="3"/>
        <v>8</v>
      </c>
      <c r="D51" s="26">
        <v>0</v>
      </c>
      <c r="E51" s="26">
        <v>0</v>
      </c>
      <c r="F51" s="26">
        <v>8</v>
      </c>
      <c r="G51" s="26">
        <v>0</v>
      </c>
      <c r="H51" s="26">
        <v>0</v>
      </c>
      <c r="I51" s="26">
        <v>0</v>
      </c>
      <c r="J51" s="26">
        <v>0</v>
      </c>
      <c r="K51" s="17" t="s">
        <v>12</v>
      </c>
      <c r="L51" s="41">
        <v>0</v>
      </c>
      <c r="M51" s="28"/>
    </row>
    <row r="52" spans="2:13" s="17" customFormat="1" ht="17.25" customHeight="1" x14ac:dyDescent="0.3">
      <c r="B52" s="23" t="s">
        <v>13</v>
      </c>
      <c r="C52" s="24">
        <f t="shared" si="3"/>
        <v>31</v>
      </c>
      <c r="D52" s="26">
        <v>31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17" t="s">
        <v>15</v>
      </c>
      <c r="L52" s="41">
        <v>0</v>
      </c>
      <c r="M52" s="28"/>
    </row>
    <row r="53" spans="2:13" s="17" customFormat="1" ht="17.25" customHeight="1" x14ac:dyDescent="0.3">
      <c r="B53" s="23" t="s">
        <v>10</v>
      </c>
      <c r="C53" s="24">
        <f t="shared" si="3"/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17" t="s">
        <v>16</v>
      </c>
      <c r="L53" s="41">
        <v>0</v>
      </c>
      <c r="M53" s="28"/>
    </row>
    <row r="54" spans="2:13" s="17" customFormat="1" ht="17.25" customHeight="1" x14ac:dyDescent="0.3">
      <c r="B54" s="23" t="s">
        <v>12</v>
      </c>
      <c r="C54" s="24">
        <f t="shared" si="3"/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17" t="s">
        <v>17</v>
      </c>
      <c r="L54" s="41">
        <v>0</v>
      </c>
      <c r="M54" s="28"/>
    </row>
    <row r="55" spans="2:13" s="17" customFormat="1" ht="17.25" customHeight="1" x14ac:dyDescent="0.3">
      <c r="B55" s="23" t="s">
        <v>14</v>
      </c>
      <c r="C55" s="24">
        <f t="shared" si="3"/>
        <v>1</v>
      </c>
      <c r="D55" s="26">
        <v>1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17" t="s">
        <v>18</v>
      </c>
      <c r="L55" s="41">
        <v>0</v>
      </c>
      <c r="M55" s="28"/>
    </row>
    <row r="56" spans="2:13" s="17" customFormat="1" ht="17.25" customHeight="1" x14ac:dyDescent="0.3">
      <c r="B56" s="23" t="s">
        <v>15</v>
      </c>
      <c r="C56" s="24">
        <f t="shared" si="3"/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17" t="s">
        <v>19</v>
      </c>
      <c r="L56" s="41">
        <v>0</v>
      </c>
      <c r="M56" s="28"/>
    </row>
    <row r="57" spans="2:13" s="17" customFormat="1" ht="17.25" customHeight="1" x14ac:dyDescent="0.3">
      <c r="B57" s="23" t="s">
        <v>16</v>
      </c>
      <c r="C57" s="24">
        <f t="shared" si="3"/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17" t="s">
        <v>21</v>
      </c>
      <c r="L57" s="41">
        <v>0</v>
      </c>
      <c r="M57" s="28"/>
    </row>
    <row r="58" spans="2:13" s="17" customFormat="1" ht="17.25" customHeight="1" x14ac:dyDescent="0.3">
      <c r="B58" s="23" t="s">
        <v>20</v>
      </c>
      <c r="C58" s="24">
        <f t="shared" si="3"/>
        <v>17</v>
      </c>
      <c r="D58" s="26">
        <v>7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10</v>
      </c>
      <c r="K58" s="17" t="s">
        <v>22</v>
      </c>
      <c r="L58" s="41">
        <v>0</v>
      </c>
      <c r="M58" s="28"/>
    </row>
    <row r="59" spans="2:13" s="17" customFormat="1" ht="17.25" customHeight="1" x14ac:dyDescent="0.3">
      <c r="B59" s="23" t="s">
        <v>17</v>
      </c>
      <c r="C59" s="24">
        <f t="shared" si="3"/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17" t="s">
        <v>23</v>
      </c>
      <c r="L59" s="41">
        <v>0</v>
      </c>
      <c r="M59" s="28"/>
    </row>
    <row r="60" spans="2:13" s="17" customFormat="1" ht="17.25" customHeight="1" x14ac:dyDescent="0.3">
      <c r="B60" s="23" t="s">
        <v>18</v>
      </c>
      <c r="C60" s="24">
        <f t="shared" si="3"/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17" t="s">
        <v>24</v>
      </c>
      <c r="L60" s="41">
        <v>0</v>
      </c>
      <c r="M60" s="28"/>
    </row>
    <row r="61" spans="2:13" s="17" customFormat="1" ht="17.25" customHeight="1" x14ac:dyDescent="0.3">
      <c r="B61" s="23" t="s">
        <v>19</v>
      </c>
      <c r="C61" s="24">
        <f t="shared" si="3"/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17" t="s">
        <v>25</v>
      </c>
      <c r="L61" s="41">
        <v>0</v>
      </c>
      <c r="M61" s="28"/>
    </row>
    <row r="62" spans="2:13" s="17" customFormat="1" ht="17.25" customHeight="1" x14ac:dyDescent="0.3">
      <c r="B62" s="23" t="s">
        <v>21</v>
      </c>
      <c r="C62" s="24">
        <f t="shared" si="3"/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17" t="s">
        <v>26</v>
      </c>
      <c r="L62" s="41">
        <v>0</v>
      </c>
      <c r="M62" s="28"/>
    </row>
    <row r="63" spans="2:13" s="17" customFormat="1" ht="17.25" customHeight="1" x14ac:dyDescent="0.3">
      <c r="B63" s="23" t="s">
        <v>22</v>
      </c>
      <c r="C63" s="24">
        <f t="shared" si="3"/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17" t="s">
        <v>14</v>
      </c>
      <c r="L63" s="41">
        <v>1</v>
      </c>
      <c r="M63" s="28"/>
    </row>
    <row r="64" spans="2:13" s="17" customFormat="1" ht="17.25" customHeight="1" x14ac:dyDescent="0.3">
      <c r="B64" s="23" t="s">
        <v>23</v>
      </c>
      <c r="C64" s="24">
        <f t="shared" si="3"/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17" t="s">
        <v>11</v>
      </c>
      <c r="L64" s="41">
        <v>8</v>
      </c>
      <c r="M64" s="28"/>
    </row>
    <row r="65" spans="2:18" s="17" customFormat="1" ht="17.25" customHeight="1" x14ac:dyDescent="0.3">
      <c r="B65" s="23" t="s">
        <v>27</v>
      </c>
      <c r="C65" s="24">
        <f t="shared" si="3"/>
        <v>164</v>
      </c>
      <c r="D65" s="26">
        <v>145</v>
      </c>
      <c r="E65" s="26">
        <v>19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17" t="s">
        <v>20</v>
      </c>
      <c r="L65" s="41">
        <v>17</v>
      </c>
      <c r="M65" s="28"/>
    </row>
    <row r="66" spans="2:18" s="17" customFormat="1" ht="17.25" customHeight="1" x14ac:dyDescent="0.3">
      <c r="B66" s="23" t="s">
        <v>24</v>
      </c>
      <c r="C66" s="24">
        <f t="shared" si="3"/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17" t="s">
        <v>5</v>
      </c>
      <c r="L66" s="41">
        <v>19</v>
      </c>
      <c r="M66" s="28"/>
    </row>
    <row r="67" spans="2:18" s="17" customFormat="1" ht="17.25" customHeight="1" x14ac:dyDescent="0.3">
      <c r="B67" s="23" t="s">
        <v>25</v>
      </c>
      <c r="C67" s="24">
        <f t="shared" si="3"/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17" t="s">
        <v>13</v>
      </c>
      <c r="L67" s="41">
        <v>31</v>
      </c>
      <c r="M67" s="28"/>
    </row>
    <row r="68" spans="2:18" s="17" customFormat="1" ht="17.25" customHeight="1" thickBot="1" x14ac:dyDescent="0.35">
      <c r="B68" s="29" t="s">
        <v>26</v>
      </c>
      <c r="C68" s="30">
        <f>SUM(D68:J68)</f>
        <v>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17" t="s">
        <v>27</v>
      </c>
      <c r="L68" s="41">
        <v>164</v>
      </c>
      <c r="M68" s="28"/>
    </row>
    <row r="69" spans="2:18" s="17" customFormat="1" ht="20.25" customHeight="1" x14ac:dyDescent="0.3">
      <c r="B69" s="32" t="s">
        <v>28</v>
      </c>
      <c r="C69" s="33">
        <f t="shared" ref="C69:J69" si="4">SUM(C44:C68)</f>
        <v>240</v>
      </c>
      <c r="D69" s="34">
        <f t="shared" si="4"/>
        <v>203</v>
      </c>
      <c r="E69" s="34">
        <f t="shared" si="4"/>
        <v>19</v>
      </c>
      <c r="F69" s="34">
        <f t="shared" si="4"/>
        <v>8</v>
      </c>
      <c r="G69" s="34">
        <f t="shared" si="4"/>
        <v>0</v>
      </c>
      <c r="H69" s="34">
        <f t="shared" si="4"/>
        <v>0</v>
      </c>
      <c r="I69" s="34">
        <f t="shared" si="4"/>
        <v>0</v>
      </c>
      <c r="J69" s="34">
        <f t="shared" si="4"/>
        <v>10</v>
      </c>
      <c r="M69" s="42"/>
    </row>
    <row r="70" spans="2:18" s="17" customFormat="1" ht="15" thickBot="1" x14ac:dyDescent="0.35">
      <c r="B70" s="35" t="s">
        <v>29</v>
      </c>
      <c r="C70" s="36">
        <f>SUM(D70:J70)</f>
        <v>1</v>
      </c>
      <c r="D70" s="36">
        <f>D69/$C$69</f>
        <v>0.84583333333333333</v>
      </c>
      <c r="E70" s="36">
        <f t="shared" ref="E70:I70" si="5">E69/$C$69</f>
        <v>7.9166666666666663E-2</v>
      </c>
      <c r="F70" s="36">
        <f t="shared" si="5"/>
        <v>3.3333333333333333E-2</v>
      </c>
      <c r="G70" s="36">
        <f t="shared" si="5"/>
        <v>0</v>
      </c>
      <c r="H70" s="36">
        <f t="shared" si="5"/>
        <v>0</v>
      </c>
      <c r="I70" s="36">
        <f t="shared" si="5"/>
        <v>0</v>
      </c>
      <c r="J70" s="36">
        <f>J69/$C$69</f>
        <v>4.1666666666666664E-2</v>
      </c>
    </row>
    <row r="71" spans="2:18" s="17" customFormat="1" x14ac:dyDescent="0.3">
      <c r="B71" s="37"/>
      <c r="C71" s="18"/>
      <c r="D71" s="18"/>
      <c r="E71" s="18"/>
      <c r="F71" s="18"/>
      <c r="G71" s="18"/>
      <c r="H71" s="18"/>
      <c r="I71" s="15"/>
      <c r="J71" s="18"/>
      <c r="K71" s="18"/>
      <c r="L71" s="18"/>
      <c r="M71" s="18"/>
      <c r="N71" s="18"/>
      <c r="O71" s="18"/>
      <c r="P71" s="18"/>
      <c r="Q71" s="18"/>
      <c r="R71" s="18"/>
    </row>
    <row r="72" spans="2:18" x14ac:dyDescent="0.3">
      <c r="B72" s="43" t="s">
        <v>31</v>
      </c>
    </row>
    <row r="73" spans="2:18" x14ac:dyDescent="0.3">
      <c r="B73" s="43"/>
    </row>
  </sheetData>
  <autoFilter ref="K11:L11" xr:uid="{00000000-0009-0000-0000-000000000000}">
    <sortState xmlns:xlrd2="http://schemas.microsoft.com/office/spreadsheetml/2017/richdata2" ref="K12:L36">
      <sortCondition ref="L11"/>
    </sortState>
  </autoFilter>
  <mergeCells count="2">
    <mergeCell ref="B3:N5"/>
    <mergeCell ref="B6:N6"/>
  </mergeCells>
  <printOptions horizontalCentered="1"/>
  <pageMargins left="0.19685039370078741" right="0.19685039370078741" top="0.59055118110236227" bottom="0" header="7.874015748031496E-2" footer="0"/>
  <pageSetup paperSize="9" scale="55" fitToHeight="3" orientation="portrait" r:id="rId1"/>
  <rowBreaks count="1" manualBreakCount="1">
    <brk id="39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REVIESFO</vt:lpstr>
      <vt:lpstr>REVIESFO!Área_de_impresión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2025-11-17T20:53:13Z</dcterms:created>
  <dcterms:modified xsi:type="dcterms:W3CDTF">2025-11-17T20:53:26Z</dcterms:modified>
</cp:coreProperties>
</file>