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57AD2C42-618B-4684-B097-F322BFC2C2AD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<sst xmlns="http://schemas.openxmlformats.org/spreadsheetml/2006/main" count="172" uniqueCount="91">
  <si>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</si>
  <si>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</si>
  <si>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</si>
  <si>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</si>
  <si>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</si>
  <si>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</si>
  <si>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</si>
  <si>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</si>
  <si>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</si>
  <si>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</si>
  <si>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</si>
  <si>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</si>
  <si>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</si>
  <si>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</si>
  <si>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</si>
  <si>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</si>
  <si>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</si>
  <si>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</si>
  <si>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</si>
  <si>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</si>
  <si>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</si>
  <si>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</si>
  <si>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</si>
  <si>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</si>
  <si>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</si>
  <si>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</si>
  <si>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</si>
  <si>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</si>
  <si>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</si>
  <si>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</si>
  <si>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</si>
  <si>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</si>
  <si>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</si>
  <si>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</si>
  <si>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</si>
  <si>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</si>
  <si>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</si>
  <si>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</si>
  <si>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</si>
  <si>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</si>
  <si>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</si>
  <si>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</si>
  <si>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</si>
  <si>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</si>
  <si>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</si>
  <si>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</si>
  <si>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</si>
  <si>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</si>
  <si>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</si>
  <si>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</si>
  <si>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</si>
  <si>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</si>
  <si>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</si>
  <si>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</si>
  <si>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</si>
  <si>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</si>
  <si>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</si>
  <si>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</si>
  <si>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</si>
  <si>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</si>
  <si>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</si>
  <si>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</si>
  <si>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</si>
  <si>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</si>
  <si>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</si>
  <si>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</si>
  <si>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</si>
  <si>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</si>
  <si>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</si>
  <si>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</si>
  <si>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</si>
  <si>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</si>
  <si>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</si>
  <si>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</si>
  <si>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</si>
  <si>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</si>
  <si>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</si>
  <si>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</si>
  <si>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</si>
  <si>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</si>
  <si>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</si>
  <si>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</si>
  <si>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</si>
  <si>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</si>
  <si>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</si>
  <si>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Período: Enero - Setiembre, 2025 (Preliminar)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</si>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</sst>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3" fillId="5" borderId="0" xfId="1" applyFont="1" applyFill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 wrapText="1"/>
    </xf>
    <xf numFmtId="0" fontId="3" fillId="5" borderId="19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18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398</c:v>
                </c:pt>
                <c:pt idx="1">
                  <c:v>44805</c:v>
                </c:pt>
                <c:pt idx="2">
                  <c:v>39701</c:v>
                </c:pt>
                <c:pt idx="3">
                  <c:v>22620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91" t="s">
        <v>86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3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98" t="s">
        <v>85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100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12468</v>
      </c>
      <c r="C16" s="84">
        <v>3434</v>
      </c>
      <c r="D16" s="84">
        <v>8281</v>
      </c>
      <c r="E16" s="84">
        <v>753</v>
      </c>
      <c r="I16" s="82" t="s">
        <v>16</v>
      </c>
      <c r="J16" s="83">
        <f>SUM(K16:O16)</f>
        <v>12468</v>
      </c>
      <c r="K16" s="84">
        <v>8566</v>
      </c>
      <c r="L16" s="84">
        <v>1622</v>
      </c>
      <c r="M16" s="84">
        <v>1512</v>
      </c>
      <c r="N16" s="84">
        <v>733</v>
      </c>
      <c r="O16" s="84">
        <v>35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11388</v>
      </c>
      <c r="C17" s="84">
        <v>3383</v>
      </c>
      <c r="D17" s="84">
        <v>7378</v>
      </c>
      <c r="E17" s="84">
        <v>627</v>
      </c>
      <c r="I17" s="82" t="s">
        <v>17</v>
      </c>
      <c r="J17" s="83">
        <f t="shared" ref="J17:J27" si="1">SUM(K17:O17)</f>
        <v>11388</v>
      </c>
      <c r="K17" s="84">
        <v>7846</v>
      </c>
      <c r="L17" s="84">
        <v>1396</v>
      </c>
      <c r="M17" s="84">
        <v>1392</v>
      </c>
      <c r="N17" s="84">
        <v>726</v>
      </c>
      <c r="O17" s="84">
        <v>28</v>
      </c>
    </row>
    <row r="18" spans="1:15" s="30" customFormat="1" ht="15" customHeight="1" x14ac:dyDescent="0.3">
      <c r="A18" s="82" t="s">
        <v>18</v>
      </c>
      <c r="B18" s="83">
        <f t="shared" si="0"/>
        <v>12282</v>
      </c>
      <c r="C18" s="84">
        <v>3570</v>
      </c>
      <c r="D18" s="84">
        <v>8073</v>
      </c>
      <c r="E18" s="84">
        <v>639</v>
      </c>
      <c r="I18" s="82" t="s">
        <v>18</v>
      </c>
      <c r="J18" s="83">
        <f t="shared" si="1"/>
        <v>12282</v>
      </c>
      <c r="K18" s="84">
        <v>8333</v>
      </c>
      <c r="L18" s="84">
        <v>1473</v>
      </c>
      <c r="M18" s="84">
        <v>1618</v>
      </c>
      <c r="N18" s="84">
        <v>832</v>
      </c>
      <c r="O18" s="84">
        <v>26</v>
      </c>
    </row>
    <row r="19" spans="1:15" s="30" customFormat="1" ht="18.75" customHeight="1" x14ac:dyDescent="0.3">
      <c r="A19" s="82" t="s">
        <v>19</v>
      </c>
      <c r="B19" s="83">
        <f t="shared" si="0"/>
        <v>12221</v>
      </c>
      <c r="C19" s="84">
        <v>3690</v>
      </c>
      <c r="D19" s="84">
        <v>7818</v>
      </c>
      <c r="E19" s="84">
        <v>713</v>
      </c>
      <c r="I19" s="82" t="s">
        <v>19</v>
      </c>
      <c r="J19" s="83">
        <f t="shared" si="1"/>
        <v>12221</v>
      </c>
      <c r="K19" s="84">
        <v>8353</v>
      </c>
      <c r="L19" s="84">
        <v>1447</v>
      </c>
      <c r="M19" s="84">
        <v>1556</v>
      </c>
      <c r="N19" s="84">
        <v>840</v>
      </c>
      <c r="O19" s="84">
        <v>25</v>
      </c>
    </row>
    <row r="20" spans="1:15" s="30" customFormat="1" ht="15" customHeight="1" x14ac:dyDescent="0.3">
      <c r="A20" s="82" t="s">
        <v>20</v>
      </c>
      <c r="B20" s="83">
        <f t="shared" si="0"/>
        <v>11969</v>
      </c>
      <c r="C20" s="84">
        <v>3694</v>
      </c>
      <c r="D20" s="84">
        <v>7609</v>
      </c>
      <c r="E20" s="84">
        <v>666</v>
      </c>
      <c r="I20" s="82" t="s">
        <v>20</v>
      </c>
      <c r="J20" s="83">
        <f t="shared" si="1"/>
        <v>11969</v>
      </c>
      <c r="K20" s="84">
        <v>8145</v>
      </c>
      <c r="L20" s="84">
        <v>1474</v>
      </c>
      <c r="M20" s="84">
        <v>1428</v>
      </c>
      <c r="N20" s="84">
        <v>891</v>
      </c>
      <c r="O20" s="84">
        <v>31</v>
      </c>
    </row>
    <row r="21" spans="1:15" s="30" customFormat="1" ht="15" customHeight="1" x14ac:dyDescent="0.3">
      <c r="A21" s="82" t="s">
        <v>21</v>
      </c>
      <c r="B21" s="83">
        <f t="shared" si="0"/>
        <v>12054</v>
      </c>
      <c r="C21" s="84">
        <v>3987</v>
      </c>
      <c r="D21" s="84">
        <v>7454</v>
      </c>
      <c r="E21" s="84">
        <v>613</v>
      </c>
      <c r="I21" s="82" t="s">
        <v>21</v>
      </c>
      <c r="J21" s="83">
        <f t="shared" si="1"/>
        <v>12054</v>
      </c>
      <c r="K21" s="84">
        <v>8222</v>
      </c>
      <c r="L21" s="84">
        <v>1451</v>
      </c>
      <c r="M21" s="84">
        <v>1439</v>
      </c>
      <c r="N21" s="84">
        <v>909</v>
      </c>
      <c r="O21" s="84">
        <v>33</v>
      </c>
    </row>
    <row r="22" spans="1:15" s="30" customFormat="1" ht="15" customHeight="1" x14ac:dyDescent="0.3">
      <c r="A22" s="82" t="s">
        <v>22</v>
      </c>
      <c r="B22" s="83">
        <f t="shared" si="0"/>
        <v>11386</v>
      </c>
      <c r="C22" s="84">
        <v>3631</v>
      </c>
      <c r="D22" s="84">
        <v>7165</v>
      </c>
      <c r="E22" s="84">
        <v>590</v>
      </c>
      <c r="I22" s="82" t="s">
        <v>22</v>
      </c>
      <c r="J22" s="83">
        <f t="shared" si="1"/>
        <v>11386</v>
      </c>
      <c r="K22" s="84">
        <v>7856</v>
      </c>
      <c r="L22" s="84">
        <v>1355</v>
      </c>
      <c r="M22" s="84">
        <v>1397</v>
      </c>
      <c r="N22" s="84">
        <v>756</v>
      </c>
      <c r="O22" s="84">
        <v>22</v>
      </c>
    </row>
    <row r="23" spans="1:15" s="30" customFormat="1" ht="15" customHeight="1" x14ac:dyDescent="0.3">
      <c r="A23" s="82" t="s">
        <v>23</v>
      </c>
      <c r="B23" s="83">
        <f t="shared" si="0"/>
        <v>11489</v>
      </c>
      <c r="C23" s="84">
        <v>3563</v>
      </c>
      <c r="D23" s="84">
        <v>7267</v>
      </c>
      <c r="E23" s="84">
        <v>659</v>
      </c>
      <c r="I23" s="82" t="s">
        <v>23</v>
      </c>
      <c r="J23" s="83">
        <f t="shared" si="1"/>
        <v>11489</v>
      </c>
      <c r="K23" s="84">
        <v>7871</v>
      </c>
      <c r="L23" s="84">
        <v>1391</v>
      </c>
      <c r="M23" s="84">
        <v>1403</v>
      </c>
      <c r="N23" s="84">
        <v>798</v>
      </c>
      <c r="O23" s="84">
        <v>26</v>
      </c>
    </row>
    <row r="24" spans="1:15" s="30" customFormat="1" ht="15" customHeight="1" x14ac:dyDescent="0.3">
      <c r="A24" s="82" t="s">
        <v>24</v>
      </c>
      <c r="B24" s="83">
        <f t="shared" si="0"/>
        <v>12267</v>
      </c>
      <c r="C24" s="84">
        <v>3997</v>
      </c>
      <c r="D24" s="84">
        <v>7597</v>
      </c>
      <c r="E24" s="84">
        <v>673</v>
      </c>
      <c r="I24" s="82" t="s">
        <v>24</v>
      </c>
      <c r="J24" s="83">
        <f t="shared" si="1"/>
        <v>12267</v>
      </c>
      <c r="K24" s="84">
        <v>8409</v>
      </c>
      <c r="L24" s="84">
        <v>1513</v>
      </c>
      <c r="M24" s="84">
        <v>1482</v>
      </c>
      <c r="N24" s="84">
        <v>836</v>
      </c>
      <c r="O24" s="84">
        <v>27</v>
      </c>
    </row>
    <row r="25" spans="1:15" s="30" customFormat="1" ht="15" hidden="1" customHeight="1" x14ac:dyDescent="0.3">
      <c r="A25" s="82" t="s">
        <v>25</v>
      </c>
      <c r="B25" s="83">
        <f t="shared" si="0"/>
        <v>0</v>
      </c>
      <c r="C25" s="84"/>
      <c r="D25" s="84"/>
      <c r="E25" s="84"/>
      <c r="I25" s="82" t="s">
        <v>25</v>
      </c>
      <c r="J25" s="83">
        <f t="shared" si="1"/>
        <v>0</v>
      </c>
      <c r="K25" s="84"/>
      <c r="L25" s="84"/>
      <c r="M25" s="84"/>
      <c r="N25" s="84"/>
      <c r="O25" s="84"/>
    </row>
    <row r="26" spans="1:15" s="30" customFormat="1" ht="15" hidden="1" customHeight="1" x14ac:dyDescent="0.3">
      <c r="A26" s="82" t="s">
        <v>26</v>
      </c>
      <c r="B26" s="83">
        <f t="shared" si="0"/>
        <v>0</v>
      </c>
      <c r="C26" s="84"/>
      <c r="D26" s="84"/>
      <c r="E26" s="84"/>
      <c r="I26" s="82" t="s">
        <v>26</v>
      </c>
      <c r="J26" s="83">
        <f t="shared" si="1"/>
        <v>0</v>
      </c>
      <c r="K26" s="84"/>
      <c r="L26" s="84"/>
      <c r="M26" s="84"/>
      <c r="N26" s="84"/>
      <c r="O26" s="84"/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107524</v>
      </c>
      <c r="C28" s="33">
        <f t="shared" ref="C28:E28" si="2">SUM(C16:C27)</f>
        <v>32949</v>
      </c>
      <c r="D28" s="33">
        <f t="shared" si="2"/>
        <v>68642</v>
      </c>
      <c r="E28" s="33">
        <f t="shared" si="2"/>
        <v>5933</v>
      </c>
      <c r="I28" s="29" t="s">
        <v>0</v>
      </c>
      <c r="J28" s="33">
        <f>SUM(J16:J27)</f>
        <v>107524</v>
      </c>
      <c r="K28" s="33">
        <f t="shared" ref="K28:O28" si="3">SUM(K16:K27)</f>
        <v>73601</v>
      </c>
      <c r="L28" s="33">
        <f t="shared" si="3"/>
        <v>13122</v>
      </c>
      <c r="M28" s="33">
        <f t="shared" si="3"/>
        <v>13227</v>
      </c>
      <c r="N28" s="33">
        <f t="shared" si="3"/>
        <v>7321</v>
      </c>
      <c r="O28" s="33">
        <f t="shared" si="3"/>
        <v>253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0.30643391242885309</v>
      </c>
      <c r="D29" s="81">
        <f t="shared" ref="D29:E29" si="4">D28/$B$28</f>
        <v>0.63838770879059559</v>
      </c>
      <c r="E29" s="81">
        <f t="shared" si="4"/>
        <v>5.5178378780551318E-2</v>
      </c>
      <c r="I29" s="34" t="s">
        <v>1</v>
      </c>
      <c r="J29" s="81">
        <v>1</v>
      </c>
      <c r="K29" s="81">
        <f>K28/$J$28</f>
        <v>0.6845076448048808</v>
      </c>
      <c r="L29" s="81">
        <f t="shared" ref="L29:O29" si="5">L28/$J$28</f>
        <v>0.12203787061493249</v>
      </c>
      <c r="M29" s="81">
        <f t="shared" si="5"/>
        <v>0.12301439678583385</v>
      </c>
      <c r="N29" s="81">
        <f t="shared" si="5"/>
        <v>6.8087124734942897E-2</v>
      </c>
      <c r="O29" s="81">
        <f t="shared" si="5"/>
        <v>2.3529630594099921E-3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10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2" t="s">
        <v>77</v>
      </c>
      <c r="L34" s="102"/>
      <c r="M34" s="94" t="s">
        <v>78</v>
      </c>
      <c r="N34" s="94" t="s">
        <v>79</v>
      </c>
      <c r="O34" s="101"/>
    </row>
    <row r="35" spans="1:20" ht="15" customHeight="1" x14ac:dyDescent="0.3">
      <c r="A35" s="10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10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237</v>
      </c>
      <c r="C36" s="43">
        <v>61</v>
      </c>
      <c r="D36" s="43">
        <v>176</v>
      </c>
      <c r="E36" s="59">
        <v>0</v>
      </c>
      <c r="F36" s="58">
        <f>G36+H36+I36</f>
        <v>267</v>
      </c>
      <c r="G36" s="43">
        <v>62</v>
      </c>
      <c r="H36" s="43">
        <v>109</v>
      </c>
      <c r="I36" s="59">
        <v>96</v>
      </c>
      <c r="J36" s="58">
        <f>K36+L36</f>
        <v>339</v>
      </c>
      <c r="K36" s="43">
        <v>99</v>
      </c>
      <c r="L36" s="43">
        <v>240</v>
      </c>
      <c r="M36" s="58">
        <v>9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59</v>
      </c>
      <c r="D37" s="43">
        <v>149</v>
      </c>
      <c r="E37" s="59">
        <v>2</v>
      </c>
      <c r="F37" s="45">
        <f>G37+H37+I37</f>
        <v>224</v>
      </c>
      <c r="G37" s="43">
        <v>53</v>
      </c>
      <c r="H37" s="43">
        <v>113</v>
      </c>
      <c r="I37" s="59">
        <v>58</v>
      </c>
      <c r="J37" s="58">
        <f t="shared" ref="J37:J44" si="6">K37+L37</f>
        <v>306</v>
      </c>
      <c r="K37" s="43">
        <v>89</v>
      </c>
      <c r="L37" s="43">
        <v>217</v>
      </c>
      <c r="M37" s="45">
        <v>20</v>
      </c>
      <c r="N37" s="45">
        <v>4</v>
      </c>
      <c r="O37" s="60"/>
      <c r="R37" s="30"/>
      <c r="S37" s="30"/>
      <c r="T37" s="30"/>
    </row>
    <row r="38" spans="1:20" ht="15" customHeight="1" x14ac:dyDescent="0.3">
      <c r="A38" s="61" t="s">
        <v>18</v>
      </c>
      <c r="B38" s="45">
        <f>C38+D38+E38</f>
        <v>224</v>
      </c>
      <c r="C38" s="43">
        <v>64</v>
      </c>
      <c r="D38" s="43">
        <v>160</v>
      </c>
      <c r="E38" s="59">
        <v>0</v>
      </c>
      <c r="F38" s="45">
        <f>G38+H38+I38</f>
        <v>258</v>
      </c>
      <c r="G38" s="43">
        <v>53</v>
      </c>
      <c r="H38" s="43">
        <v>133</v>
      </c>
      <c r="I38" s="59">
        <v>72</v>
      </c>
      <c r="J38" s="58">
        <f t="shared" si="6"/>
        <v>307</v>
      </c>
      <c r="K38" s="43">
        <v>94</v>
      </c>
      <c r="L38" s="43">
        <v>213</v>
      </c>
      <c r="M38" s="45">
        <v>21</v>
      </c>
      <c r="N38" s="45">
        <v>6</v>
      </c>
      <c r="O38" s="60"/>
      <c r="R38" s="30"/>
      <c r="S38" s="30"/>
      <c r="T38" s="30"/>
    </row>
    <row r="39" spans="1:20" ht="15" customHeight="1" x14ac:dyDescent="0.3">
      <c r="A39" s="47" t="s">
        <v>19</v>
      </c>
      <c r="B39" s="45">
        <f t="shared" ref="B39:B47" si="7">C39+D39+E39</f>
        <v>174</v>
      </c>
      <c r="C39" s="43">
        <v>49</v>
      </c>
      <c r="D39" s="43">
        <v>125</v>
      </c>
      <c r="E39" s="59">
        <v>0</v>
      </c>
      <c r="F39" s="45">
        <f t="shared" ref="F39:F47" si="8">G39+H39+I39</f>
        <v>241</v>
      </c>
      <c r="G39" s="43">
        <v>48</v>
      </c>
      <c r="H39" s="43">
        <v>137</v>
      </c>
      <c r="I39" s="59">
        <v>56</v>
      </c>
      <c r="J39" s="58">
        <f t="shared" si="6"/>
        <v>346</v>
      </c>
      <c r="K39" s="43">
        <v>114</v>
      </c>
      <c r="L39" s="43">
        <v>232</v>
      </c>
      <c r="M39" s="45">
        <v>10</v>
      </c>
      <c r="N39" s="45">
        <v>8</v>
      </c>
      <c r="O39" s="60"/>
      <c r="R39" s="30"/>
      <c r="S39" s="30"/>
      <c r="T39" s="30"/>
    </row>
    <row r="40" spans="1:20" ht="15" customHeight="1" x14ac:dyDescent="0.3">
      <c r="A40" s="61" t="s">
        <v>20</v>
      </c>
      <c r="B40" s="45">
        <f t="shared" si="7"/>
        <v>180</v>
      </c>
      <c r="C40" s="43">
        <v>44</v>
      </c>
      <c r="D40" s="43">
        <v>135</v>
      </c>
      <c r="E40" s="59">
        <v>1</v>
      </c>
      <c r="F40" s="62">
        <f t="shared" si="8"/>
        <v>255</v>
      </c>
      <c r="G40" s="43">
        <v>55</v>
      </c>
      <c r="H40" s="43">
        <v>141</v>
      </c>
      <c r="I40" s="59">
        <v>59</v>
      </c>
      <c r="J40" s="58">
        <f t="shared" si="6"/>
        <v>303</v>
      </c>
      <c r="K40" s="43">
        <v>78</v>
      </c>
      <c r="L40" s="43">
        <v>225</v>
      </c>
      <c r="M40" s="62">
        <v>12</v>
      </c>
      <c r="N40" s="62">
        <v>8</v>
      </c>
      <c r="O40" s="63"/>
      <c r="R40" s="30"/>
      <c r="S40" s="30"/>
      <c r="T40" s="30"/>
    </row>
    <row r="41" spans="1:20" ht="15" customHeight="1" x14ac:dyDescent="0.3">
      <c r="A41" s="47" t="s">
        <v>21</v>
      </c>
      <c r="B41" s="45">
        <f t="shared" si="7"/>
        <v>182</v>
      </c>
      <c r="C41" s="43">
        <v>51</v>
      </c>
      <c r="D41" s="43">
        <v>130</v>
      </c>
      <c r="E41" s="59">
        <v>1</v>
      </c>
      <c r="F41" s="45">
        <f t="shared" si="8"/>
        <v>247</v>
      </c>
      <c r="G41" s="43">
        <v>49</v>
      </c>
      <c r="H41" s="43">
        <v>138</v>
      </c>
      <c r="I41" s="59">
        <v>60</v>
      </c>
      <c r="J41" s="58">
        <f t="shared" si="6"/>
        <v>295</v>
      </c>
      <c r="K41" s="43">
        <v>89</v>
      </c>
      <c r="L41" s="43">
        <v>206</v>
      </c>
      <c r="M41" s="45">
        <v>6</v>
      </c>
      <c r="N41" s="45">
        <v>1</v>
      </c>
      <c r="O41" s="60"/>
      <c r="R41" s="30"/>
      <c r="S41" s="30"/>
      <c r="T41" s="30"/>
    </row>
    <row r="42" spans="1:20" ht="15" customHeight="1" x14ac:dyDescent="0.3">
      <c r="A42" s="47" t="s">
        <v>22</v>
      </c>
      <c r="B42" s="45">
        <f t="shared" si="7"/>
        <v>202</v>
      </c>
      <c r="C42" s="43">
        <v>66</v>
      </c>
      <c r="D42" s="43">
        <v>135</v>
      </c>
      <c r="E42" s="59">
        <v>1</v>
      </c>
      <c r="F42" s="45">
        <f t="shared" si="8"/>
        <v>225</v>
      </c>
      <c r="G42" s="43">
        <v>51</v>
      </c>
      <c r="H42" s="43">
        <v>117</v>
      </c>
      <c r="I42" s="59">
        <v>57</v>
      </c>
      <c r="J42" s="58">
        <f t="shared" si="6"/>
        <v>276</v>
      </c>
      <c r="K42" s="43">
        <v>83</v>
      </c>
      <c r="L42" s="43">
        <v>193</v>
      </c>
      <c r="M42" s="45">
        <v>8</v>
      </c>
      <c r="N42" s="45">
        <v>6</v>
      </c>
      <c r="O42" s="60"/>
      <c r="R42" s="30"/>
      <c r="S42" s="30"/>
      <c r="T42" s="30"/>
    </row>
    <row r="43" spans="1:20" ht="15" customHeight="1" x14ac:dyDescent="0.3">
      <c r="A43" s="47" t="s">
        <v>23</v>
      </c>
      <c r="B43" s="45">
        <f t="shared" si="7"/>
        <v>205</v>
      </c>
      <c r="C43" s="43">
        <v>63</v>
      </c>
      <c r="D43" s="43">
        <v>141</v>
      </c>
      <c r="E43" s="59">
        <v>1</v>
      </c>
      <c r="F43" s="45">
        <f t="shared" si="8"/>
        <v>282</v>
      </c>
      <c r="G43" s="43">
        <v>56</v>
      </c>
      <c r="H43" s="43">
        <v>150</v>
      </c>
      <c r="I43" s="59">
        <v>76</v>
      </c>
      <c r="J43" s="58">
        <f t="shared" si="6"/>
        <v>303</v>
      </c>
      <c r="K43" s="43">
        <v>99</v>
      </c>
      <c r="L43" s="43">
        <v>204</v>
      </c>
      <c r="M43" s="45">
        <v>23</v>
      </c>
      <c r="N43" s="45">
        <v>4</v>
      </c>
      <c r="O43" s="60"/>
      <c r="R43" s="30"/>
      <c r="S43" s="30"/>
      <c r="T43" s="30"/>
    </row>
    <row r="44" spans="1:20" ht="15" customHeight="1" x14ac:dyDescent="0.3">
      <c r="A44" s="61" t="s">
        <v>24</v>
      </c>
      <c r="B44" s="45">
        <f t="shared" si="7"/>
        <v>205</v>
      </c>
      <c r="C44" s="43">
        <v>61</v>
      </c>
      <c r="D44" s="43">
        <v>142</v>
      </c>
      <c r="E44" s="59">
        <v>2</v>
      </c>
      <c r="F44" s="45">
        <f t="shared" si="8"/>
        <v>295</v>
      </c>
      <c r="G44" s="43">
        <v>62</v>
      </c>
      <c r="H44" s="43">
        <v>161</v>
      </c>
      <c r="I44" s="59">
        <v>72</v>
      </c>
      <c r="J44" s="58">
        <f t="shared" si="6"/>
        <v>313</v>
      </c>
      <c r="K44" s="43">
        <v>105</v>
      </c>
      <c r="L44" s="43">
        <v>208</v>
      </c>
      <c r="M44" s="45">
        <v>16</v>
      </c>
      <c r="N44" s="45">
        <v>6</v>
      </c>
      <c r="O44" s="60"/>
      <c r="R44" s="30"/>
      <c r="S44" s="30"/>
      <c r="T44" s="30"/>
    </row>
    <row r="45" spans="1:20" ht="15" hidden="1" customHeight="1" x14ac:dyDescent="0.2">
      <c r="A45" s="47" t="s">
        <v>25</v>
      </c>
      <c r="B45" s="45">
        <f t="shared" si="7"/>
        <v>0</v>
      </c>
      <c r="C45" s="43"/>
      <c r="D45" s="43"/>
      <c r="E45" s="59"/>
      <c r="F45" s="45">
        <f t="shared" si="8"/>
        <v>0</v>
      </c>
      <c r="G45" s="43"/>
      <c r="H45" s="43"/>
      <c r="I45" s="59"/>
      <c r="J45" s="58">
        <f t="shared" ref="J45:J47" si="9">K45+L45</f>
        <v>0</v>
      </c>
      <c r="K45" s="43"/>
      <c r="L45" s="43"/>
      <c r="M45" s="45"/>
      <c r="N45" s="45"/>
      <c r="O45" s="60"/>
    </row>
    <row r="46" spans="1:20" ht="15" hidden="1" customHeight="1" x14ac:dyDescent="0.2">
      <c r="A46" s="61" t="s">
        <v>26</v>
      </c>
      <c r="B46" s="45">
        <f t="shared" si="7"/>
        <v>0</v>
      </c>
      <c r="C46" s="43"/>
      <c r="D46" s="43"/>
      <c r="E46" s="59"/>
      <c r="F46" s="45">
        <f t="shared" si="8"/>
        <v>0</v>
      </c>
      <c r="G46" s="43"/>
      <c r="H46" s="43"/>
      <c r="I46" s="59"/>
      <c r="J46" s="58">
        <f t="shared" si="9"/>
        <v>0</v>
      </c>
      <c r="K46" s="43"/>
      <c r="L46" s="43"/>
      <c r="M46" s="45"/>
      <c r="N46" s="45"/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1819</v>
      </c>
      <c r="C48" s="51">
        <f t="shared" si="10"/>
        <v>518</v>
      </c>
      <c r="D48" s="51">
        <f t="shared" si="10"/>
        <v>1293</v>
      </c>
      <c r="E48" s="51">
        <f t="shared" si="10"/>
        <v>8</v>
      </c>
      <c r="F48" s="51">
        <f t="shared" si="10"/>
        <v>2294</v>
      </c>
      <c r="G48" s="51">
        <f t="shared" si="10"/>
        <v>489</v>
      </c>
      <c r="H48" s="51">
        <f t="shared" si="10"/>
        <v>1199</v>
      </c>
      <c r="I48" s="51">
        <f t="shared" si="10"/>
        <v>606</v>
      </c>
      <c r="J48" s="51">
        <f t="shared" si="10"/>
        <v>2788</v>
      </c>
      <c r="K48" s="51">
        <f t="shared" si="10"/>
        <v>850</v>
      </c>
      <c r="L48" s="51">
        <f t="shared" si="10"/>
        <v>1938</v>
      </c>
      <c r="M48" s="51">
        <f t="shared" si="10"/>
        <v>125</v>
      </c>
      <c r="N48" s="51">
        <f t="shared" si="10"/>
        <v>48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0.28477185266630017</v>
      </c>
      <c r="D49" s="53">
        <f t="shared" ref="D49:E49" si="11">D48/$B$48</f>
        <v>0.71083012644310062</v>
      </c>
      <c r="E49" s="53">
        <f t="shared" si="11"/>
        <v>4.3980208905992305E-3</v>
      </c>
      <c r="F49" s="53">
        <f>F48/$F$48</f>
        <v>1</v>
      </c>
      <c r="G49" s="53">
        <f>G48/$F$48</f>
        <v>0.21316477768090672</v>
      </c>
      <c r="H49" s="53">
        <f t="shared" ref="H49:I49" si="12">H48/$F$48</f>
        <v>0.52266782911944198</v>
      </c>
      <c r="I49" s="53">
        <f t="shared" si="12"/>
        <v>0.26416739319965127</v>
      </c>
      <c r="J49" s="53">
        <f>J48/$J$48</f>
        <v>1</v>
      </c>
      <c r="K49" s="53">
        <f>K48/$J$48</f>
        <v>0.3048780487804878</v>
      </c>
      <c r="L49" s="53">
        <f t="shared" ref="L49" si="13">L48/$J$48</f>
        <v>0.69512195121951215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87</v>
      </c>
      <c r="B52" s="37"/>
    </row>
    <row r="53" spans="1:15" ht="11.25" customHeight="1" x14ac:dyDescent="0.2">
      <c r="A53" s="36" t="s">
        <v>88</v>
      </c>
      <c r="B53" s="37"/>
    </row>
    <row r="54" spans="1:15" ht="11.25" customHeight="1" x14ac:dyDescent="0.2">
      <c r="A54" s="36" t="s">
        <v>89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10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103"/>
      <c r="B60" s="94"/>
      <c r="C60" s="95" t="s">
        <v>47</v>
      </c>
      <c r="D60" s="95"/>
      <c r="E60" s="96"/>
      <c r="F60" s="97" t="s">
        <v>5</v>
      </c>
      <c r="G60" s="95"/>
      <c r="H60" s="96"/>
      <c r="I60" s="97" t="s">
        <v>6</v>
      </c>
      <c r="J60" s="95"/>
      <c r="K60" s="96"/>
      <c r="L60" s="95" t="s">
        <v>7</v>
      </c>
      <c r="M60" s="95"/>
      <c r="N60" s="95"/>
      <c r="O60" s="70"/>
    </row>
    <row r="61" spans="1:15" ht="46.5" customHeight="1" x14ac:dyDescent="0.2">
      <c r="A61" s="10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12468</v>
      </c>
      <c r="C62" s="43">
        <v>16</v>
      </c>
      <c r="D62" s="43">
        <v>37</v>
      </c>
      <c r="E62" s="59">
        <v>2</v>
      </c>
      <c r="F62" s="43">
        <v>3169</v>
      </c>
      <c r="G62" s="43">
        <v>1958</v>
      </c>
      <c r="H62" s="59">
        <v>133</v>
      </c>
      <c r="I62" s="43">
        <v>3259</v>
      </c>
      <c r="J62" s="43">
        <v>1309</v>
      </c>
      <c r="K62" s="59">
        <v>86</v>
      </c>
      <c r="L62" s="43">
        <v>333</v>
      </c>
      <c r="M62" s="43">
        <v>775</v>
      </c>
      <c r="N62" s="43">
        <v>1391</v>
      </c>
      <c r="O62" s="63"/>
    </row>
    <row r="63" spans="1:15" ht="15" customHeight="1" x14ac:dyDescent="0.2">
      <c r="A63" s="47" t="s">
        <v>17</v>
      </c>
      <c r="B63" s="58">
        <f>SUM(C63:N63)</f>
        <v>11388</v>
      </c>
      <c r="C63" s="43">
        <v>21</v>
      </c>
      <c r="D63" s="43">
        <v>22</v>
      </c>
      <c r="E63" s="59">
        <v>0</v>
      </c>
      <c r="F63" s="43">
        <v>2814</v>
      </c>
      <c r="G63" s="43">
        <v>1836</v>
      </c>
      <c r="H63" s="59">
        <v>107</v>
      </c>
      <c r="I63" s="43">
        <v>2948</v>
      </c>
      <c r="J63" s="43">
        <v>1265</v>
      </c>
      <c r="K63" s="59">
        <v>93</v>
      </c>
      <c r="L63" s="43">
        <v>264</v>
      </c>
      <c r="M63" s="43">
        <v>764</v>
      </c>
      <c r="N63" s="43">
        <v>1254</v>
      </c>
      <c r="O63" s="63"/>
    </row>
    <row r="64" spans="1:15" ht="15" customHeight="1" x14ac:dyDescent="0.2">
      <c r="A64" s="47" t="s">
        <v>18</v>
      </c>
      <c r="B64" s="58">
        <f t="shared" ref="B64:B73" si="14">SUM(C64:N64)</f>
        <v>12282</v>
      </c>
      <c r="C64" s="43">
        <v>22</v>
      </c>
      <c r="D64" s="43">
        <v>9</v>
      </c>
      <c r="E64" s="59">
        <v>0</v>
      </c>
      <c r="F64" s="43">
        <v>3141</v>
      </c>
      <c r="G64" s="43">
        <v>1954</v>
      </c>
      <c r="H64" s="59">
        <v>139</v>
      </c>
      <c r="I64" s="43">
        <v>3215</v>
      </c>
      <c r="J64" s="43">
        <v>1290</v>
      </c>
      <c r="K64" s="59">
        <v>69</v>
      </c>
      <c r="L64" s="43">
        <v>285</v>
      </c>
      <c r="M64" s="43">
        <v>768</v>
      </c>
      <c r="N64" s="43">
        <v>1390</v>
      </c>
      <c r="O64" s="63"/>
    </row>
    <row r="65" spans="1:81" ht="15" customHeight="1" x14ac:dyDescent="0.2">
      <c r="A65" s="47" t="s">
        <v>19</v>
      </c>
      <c r="B65" s="58">
        <f t="shared" si="14"/>
        <v>12221</v>
      </c>
      <c r="C65" s="43">
        <v>19</v>
      </c>
      <c r="D65" s="43">
        <v>16</v>
      </c>
      <c r="E65" s="59">
        <v>1</v>
      </c>
      <c r="F65" s="43">
        <v>3034</v>
      </c>
      <c r="G65" s="43">
        <v>1952</v>
      </c>
      <c r="H65" s="59">
        <v>138</v>
      </c>
      <c r="I65" s="43">
        <v>3101</v>
      </c>
      <c r="J65" s="43">
        <v>1334</v>
      </c>
      <c r="K65" s="59">
        <v>70</v>
      </c>
      <c r="L65" s="43">
        <v>280</v>
      </c>
      <c r="M65" s="43">
        <v>822</v>
      </c>
      <c r="N65" s="43">
        <v>1454</v>
      </c>
      <c r="O65" s="63"/>
    </row>
    <row r="66" spans="1:81" ht="15" customHeight="1" x14ac:dyDescent="0.2">
      <c r="A66" s="47" t="s">
        <v>20</v>
      </c>
      <c r="B66" s="58">
        <f t="shared" si="14"/>
        <v>11969</v>
      </c>
      <c r="C66" s="43">
        <v>17</v>
      </c>
      <c r="D66" s="43">
        <v>28</v>
      </c>
      <c r="E66" s="59">
        <v>0</v>
      </c>
      <c r="F66" s="43">
        <v>2957</v>
      </c>
      <c r="G66" s="43">
        <v>1944</v>
      </c>
      <c r="H66" s="59">
        <v>126</v>
      </c>
      <c r="I66" s="43">
        <v>3060</v>
      </c>
      <c r="J66" s="43">
        <v>1254</v>
      </c>
      <c r="K66" s="59">
        <v>70</v>
      </c>
      <c r="L66" s="43">
        <v>271</v>
      </c>
      <c r="M66" s="43">
        <v>816</v>
      </c>
      <c r="N66" s="43">
        <v>1426</v>
      </c>
      <c r="O66" s="63"/>
    </row>
    <row r="67" spans="1:81" ht="15" customHeight="1" x14ac:dyDescent="0.2">
      <c r="A67" s="47" t="s">
        <v>21</v>
      </c>
      <c r="B67" s="58">
        <f t="shared" si="14"/>
        <v>12054</v>
      </c>
      <c r="C67" s="43">
        <v>22</v>
      </c>
      <c r="D67" s="43">
        <v>26</v>
      </c>
      <c r="E67" s="59">
        <v>2</v>
      </c>
      <c r="F67" s="43">
        <v>2878</v>
      </c>
      <c r="G67" s="43">
        <v>1887</v>
      </c>
      <c r="H67" s="59">
        <v>117</v>
      </c>
      <c r="I67" s="43">
        <v>3018</v>
      </c>
      <c r="J67" s="43">
        <v>1379</v>
      </c>
      <c r="K67" s="59">
        <v>70</v>
      </c>
      <c r="L67" s="43">
        <v>278</v>
      </c>
      <c r="M67" s="43">
        <v>889</v>
      </c>
      <c r="N67" s="43">
        <v>1488</v>
      </c>
      <c r="O67" s="63"/>
    </row>
    <row r="68" spans="1:81" ht="15" customHeight="1" x14ac:dyDescent="0.2">
      <c r="A68" s="47" t="s">
        <v>22</v>
      </c>
      <c r="B68" s="58">
        <f t="shared" si="14"/>
        <v>11386</v>
      </c>
      <c r="C68" s="43">
        <v>28</v>
      </c>
      <c r="D68" s="43">
        <v>32</v>
      </c>
      <c r="E68" s="59">
        <v>0</v>
      </c>
      <c r="F68" s="43">
        <v>2751</v>
      </c>
      <c r="G68" s="43">
        <v>1868</v>
      </c>
      <c r="H68" s="59">
        <v>110</v>
      </c>
      <c r="I68" s="43">
        <v>2909</v>
      </c>
      <c r="J68" s="43">
        <v>1228</v>
      </c>
      <c r="K68" s="59">
        <v>70</v>
      </c>
      <c r="L68" s="43">
        <v>278</v>
      </c>
      <c r="M68" s="43">
        <v>771</v>
      </c>
      <c r="N68" s="43">
        <v>1341</v>
      </c>
      <c r="O68" s="63"/>
    </row>
    <row r="69" spans="1:81" ht="15" customHeight="1" x14ac:dyDescent="0.2">
      <c r="A69" s="47" t="s">
        <v>23</v>
      </c>
      <c r="B69" s="58">
        <f t="shared" si="14"/>
        <v>11489</v>
      </c>
      <c r="C69" s="43">
        <v>21</v>
      </c>
      <c r="D69" s="43">
        <v>30</v>
      </c>
      <c r="E69" s="59">
        <v>1</v>
      </c>
      <c r="F69" s="43">
        <v>2842</v>
      </c>
      <c r="G69" s="43">
        <v>1778</v>
      </c>
      <c r="H69" s="59">
        <v>130</v>
      </c>
      <c r="I69" s="43">
        <v>2780</v>
      </c>
      <c r="J69" s="43">
        <v>1331</v>
      </c>
      <c r="K69" s="59">
        <v>80</v>
      </c>
      <c r="L69" s="43">
        <v>290</v>
      </c>
      <c r="M69" s="43">
        <v>757</v>
      </c>
      <c r="N69" s="43">
        <v>1449</v>
      </c>
      <c r="O69" s="63"/>
    </row>
    <row r="70" spans="1:81" ht="15" customHeight="1" x14ac:dyDescent="0.2">
      <c r="A70" s="47" t="s">
        <v>24</v>
      </c>
      <c r="B70" s="58">
        <f t="shared" si="14"/>
        <v>12267</v>
      </c>
      <c r="C70" s="43">
        <v>11</v>
      </c>
      <c r="D70" s="43">
        <v>14</v>
      </c>
      <c r="E70" s="59">
        <v>1</v>
      </c>
      <c r="F70" s="43">
        <v>2903</v>
      </c>
      <c r="G70" s="43">
        <v>2007</v>
      </c>
      <c r="H70" s="59">
        <v>132</v>
      </c>
      <c r="I70" s="43">
        <v>3070</v>
      </c>
      <c r="J70" s="43">
        <v>1269</v>
      </c>
      <c r="K70" s="59">
        <v>74</v>
      </c>
      <c r="L70" s="43">
        <v>313</v>
      </c>
      <c r="M70" s="43">
        <v>935</v>
      </c>
      <c r="N70" s="43">
        <v>1538</v>
      </c>
      <c r="O70" s="63"/>
    </row>
    <row r="71" spans="1:81" ht="16.5" hidden="1" x14ac:dyDescent="0.2">
      <c r="A71" s="47" t="s">
        <v>25</v>
      </c>
      <c r="B71" s="58">
        <f t="shared" si="14"/>
        <v>0</v>
      </c>
      <c r="C71" s="43"/>
      <c r="D71" s="43"/>
      <c r="E71" s="59"/>
      <c r="F71" s="43"/>
      <c r="G71" s="43"/>
      <c r="H71" s="59"/>
      <c r="I71" s="43"/>
      <c r="J71" s="43"/>
      <c r="K71" s="59"/>
      <c r="L71" s="43"/>
      <c r="M71" s="43"/>
      <c r="N71" s="43"/>
      <c r="O71" s="63"/>
    </row>
    <row r="72" spans="1:81" ht="15" hidden="1" customHeight="1" x14ac:dyDescent="0.2">
      <c r="A72" s="61" t="s">
        <v>26</v>
      </c>
      <c r="B72" s="58">
        <f t="shared" si="14"/>
        <v>0</v>
      </c>
      <c r="C72" s="43"/>
      <c r="D72" s="43"/>
      <c r="E72" s="59"/>
      <c r="F72" s="43"/>
      <c r="G72" s="43"/>
      <c r="H72" s="59"/>
      <c r="I72" s="43"/>
      <c r="J72" s="43"/>
      <c r="K72" s="59"/>
      <c r="L72" s="43"/>
      <c r="M72" s="43"/>
      <c r="N72" s="43"/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107524</v>
      </c>
      <c r="C74" s="51">
        <f t="shared" si="15"/>
        <v>177</v>
      </c>
      <c r="D74" s="51">
        <f t="shared" si="15"/>
        <v>214</v>
      </c>
      <c r="E74" s="51">
        <f t="shared" si="15"/>
        <v>7</v>
      </c>
      <c r="F74" s="51">
        <f t="shared" si="15"/>
        <v>26489</v>
      </c>
      <c r="G74" s="51">
        <f t="shared" si="15"/>
        <v>17184</v>
      </c>
      <c r="H74" s="51">
        <f t="shared" si="15"/>
        <v>1132</v>
      </c>
      <c r="I74" s="51">
        <f t="shared" si="15"/>
        <v>27360</v>
      </c>
      <c r="J74" s="51">
        <f t="shared" si="15"/>
        <v>11659</v>
      </c>
      <c r="K74" s="51">
        <f t="shared" si="15"/>
        <v>682</v>
      </c>
      <c r="L74" s="51">
        <f t="shared" si="15"/>
        <v>2592</v>
      </c>
      <c r="M74" s="51">
        <f t="shared" si="15"/>
        <v>7297</v>
      </c>
      <c r="N74" s="51">
        <f t="shared" si="15"/>
        <v>12731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1.6461441166623265E-3</v>
      </c>
      <c r="D75" s="53">
        <f t="shared" ref="D75:N75" si="16">D74/$B$74</f>
        <v>1.9902533387894795E-3</v>
      </c>
      <c r="E75" s="53">
        <f t="shared" si="16"/>
        <v>6.5101744726758681E-5</v>
      </c>
      <c r="F75" s="53">
        <f t="shared" si="16"/>
        <v>0.2463543022953015</v>
      </c>
      <c r="G75" s="53">
        <f t="shared" si="16"/>
        <v>0.15981548305494586</v>
      </c>
      <c r="H75" s="53">
        <f t="shared" si="16"/>
        <v>1.0527882147241546E-2</v>
      </c>
      <c r="I75" s="53">
        <f t="shared" si="16"/>
        <v>0.25445481938915965</v>
      </c>
      <c r="J75" s="53">
        <f t="shared" si="16"/>
        <v>0.10843160596703992</v>
      </c>
      <c r="K75" s="53">
        <f t="shared" si="16"/>
        <v>6.3427699862356312E-3</v>
      </c>
      <c r="L75" s="53">
        <f t="shared" si="16"/>
        <v>2.4106246047394069E-2</v>
      </c>
      <c r="M75" s="53">
        <f t="shared" si="16"/>
        <v>6.7863918753022584E-2</v>
      </c>
      <c r="N75" s="53">
        <f t="shared" si="16"/>
        <v>0.11840147315948067</v>
      </c>
    </row>
    <row r="76" spans="1:81" s="85" customFormat="1" ht="15" customHeight="1" x14ac:dyDescent="0.2">
      <c r="A76" s="105" t="s">
        <v>83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0.44472361809045224</v>
      </c>
      <c r="F78" s="77">
        <f>F74/(SUM(F74:H74))</f>
        <v>0.59120633857828364</v>
      </c>
      <c r="I78" s="77">
        <f>I74/(SUM(I74:K74))</f>
        <v>0.68915140676557263</v>
      </c>
      <c r="N78" s="77">
        <f>N74/SUM(L74:N74)</f>
        <v>0.56282051282051282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398</v>
      </c>
      <c r="C83" s="43">
        <v>38</v>
      </c>
      <c r="D83" s="43">
        <v>43</v>
      </c>
      <c r="E83" s="43">
        <v>28</v>
      </c>
      <c r="F83" s="43">
        <v>33</v>
      </c>
      <c r="G83" s="43">
        <v>67</v>
      </c>
      <c r="H83" s="43">
        <v>63</v>
      </c>
      <c r="I83" s="43">
        <v>39</v>
      </c>
      <c r="J83" s="43">
        <v>87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44805</v>
      </c>
      <c r="C84" s="80">
        <v>2619</v>
      </c>
      <c r="D84" s="80">
        <v>4115</v>
      </c>
      <c r="E84" s="80">
        <v>4000</v>
      </c>
      <c r="F84" s="80">
        <v>4691</v>
      </c>
      <c r="G84" s="80">
        <v>10305</v>
      </c>
      <c r="H84" s="80">
        <v>9224</v>
      </c>
      <c r="I84" s="80">
        <v>6106</v>
      </c>
      <c r="J84" s="80">
        <v>3745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39701</v>
      </c>
      <c r="C85" s="80">
        <v>1093</v>
      </c>
      <c r="D85" s="80">
        <v>2287</v>
      </c>
      <c r="E85" s="80">
        <v>4039</v>
      </c>
      <c r="F85" s="80">
        <v>7683</v>
      </c>
      <c r="G85" s="80">
        <v>11183</v>
      </c>
      <c r="H85" s="80">
        <v>7654</v>
      </c>
      <c r="I85" s="80">
        <v>3836</v>
      </c>
      <c r="J85" s="80">
        <v>1926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22620</v>
      </c>
      <c r="C86" s="64">
        <v>673</v>
      </c>
      <c r="D86" s="64">
        <v>3315</v>
      </c>
      <c r="E86" s="64">
        <v>10699</v>
      </c>
      <c r="F86" s="64">
        <v>3840</v>
      </c>
      <c r="G86" s="64">
        <v>2287</v>
      </c>
      <c r="H86" s="64">
        <v>1069</v>
      </c>
      <c r="I86" s="64">
        <v>562</v>
      </c>
      <c r="J86" s="64">
        <v>175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107524</v>
      </c>
      <c r="C87" s="51">
        <f t="shared" ref="C87:J87" si="17">SUM(C83:C86)</f>
        <v>4423</v>
      </c>
      <c r="D87" s="51">
        <f t="shared" si="17"/>
        <v>9760</v>
      </c>
      <c r="E87" s="51">
        <f t="shared" si="17"/>
        <v>18766</v>
      </c>
      <c r="F87" s="51">
        <f t="shared" si="17"/>
        <v>16247</v>
      </c>
      <c r="G87" s="51">
        <f t="shared" si="17"/>
        <v>23842</v>
      </c>
      <c r="H87" s="51">
        <f t="shared" si="17"/>
        <v>18010</v>
      </c>
      <c r="I87" s="51">
        <f t="shared" si="17"/>
        <v>10543</v>
      </c>
      <c r="J87" s="51">
        <f t="shared" si="17"/>
        <v>5933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4.1135002418064802E-2</v>
      </c>
      <c r="D88" s="53">
        <f t="shared" si="18"/>
        <v>9.0770432647594962E-2</v>
      </c>
      <c r="E88" s="53">
        <f t="shared" si="18"/>
        <v>0.17452847736319332</v>
      </c>
      <c r="F88" s="53">
        <f t="shared" si="18"/>
        <v>0.15110114951080689</v>
      </c>
      <c r="G88" s="53">
        <f t="shared" si="18"/>
        <v>0.22173654253934005</v>
      </c>
      <c r="H88" s="53">
        <f t="shared" si="18"/>
        <v>0.16749748893270339</v>
      </c>
      <c r="I88" s="53">
        <f t="shared" si="18"/>
        <v>9.8052527807745246E-2</v>
      </c>
      <c r="J88" s="53">
        <f t="shared" si="18"/>
        <v>5.5178378780551318E-2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103" t="s">
        <v>8</v>
      </c>
      <c r="B93" s="94" t="s">
        <v>0</v>
      </c>
      <c r="C93" s="104" t="s">
        <v>48</v>
      </c>
      <c r="D93" s="104"/>
      <c r="E93" s="104"/>
      <c r="F93" s="104"/>
      <c r="G93" s="70"/>
      <c r="H93" s="70"/>
      <c r="I93" s="101"/>
    </row>
    <row r="94" spans="1:15" ht="33.75" customHeight="1" x14ac:dyDescent="0.2">
      <c r="A94" s="10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101"/>
    </row>
    <row r="95" spans="1:15" ht="15" customHeight="1" x14ac:dyDescent="0.2">
      <c r="A95" s="57" t="s">
        <v>50</v>
      </c>
      <c r="B95" s="58">
        <f>C95+D95+E95+F95</f>
        <v>1402</v>
      </c>
      <c r="C95" s="43">
        <v>3</v>
      </c>
      <c r="D95" s="43">
        <v>473</v>
      </c>
      <c r="E95" s="43">
        <v>508</v>
      </c>
      <c r="F95" s="43">
        <v>418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5106</v>
      </c>
      <c r="C96" s="80">
        <v>24</v>
      </c>
      <c r="D96" s="80">
        <v>2395</v>
      </c>
      <c r="E96" s="80">
        <v>1969</v>
      </c>
      <c r="F96" s="80">
        <v>718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2086</v>
      </c>
      <c r="C97" s="80">
        <v>9</v>
      </c>
      <c r="D97" s="80">
        <v>857</v>
      </c>
      <c r="E97" s="80">
        <v>960</v>
      </c>
      <c r="F97" s="80">
        <v>260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9549</v>
      </c>
      <c r="C98" s="80">
        <v>34</v>
      </c>
      <c r="D98" s="80">
        <v>4429</v>
      </c>
      <c r="E98" s="80">
        <v>3353</v>
      </c>
      <c r="F98" s="80">
        <v>1733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3787</v>
      </c>
      <c r="C99" s="80">
        <v>41</v>
      </c>
      <c r="D99" s="80">
        <v>1529</v>
      </c>
      <c r="E99" s="80">
        <v>1540</v>
      </c>
      <c r="F99" s="80">
        <v>677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2741</v>
      </c>
      <c r="C100" s="80">
        <v>9</v>
      </c>
      <c r="D100" s="80">
        <v>1109</v>
      </c>
      <c r="E100" s="80">
        <v>1048</v>
      </c>
      <c r="F100" s="80">
        <v>575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2594</v>
      </c>
      <c r="C101" s="80">
        <v>4</v>
      </c>
      <c r="D101" s="80">
        <v>1162</v>
      </c>
      <c r="E101" s="80">
        <v>868</v>
      </c>
      <c r="F101" s="80">
        <v>560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7029</v>
      </c>
      <c r="C102" s="80">
        <v>23</v>
      </c>
      <c r="D102" s="80">
        <v>3131</v>
      </c>
      <c r="E102" s="80">
        <v>2587</v>
      </c>
      <c r="F102" s="80">
        <v>1288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1584</v>
      </c>
      <c r="C103" s="80">
        <v>1</v>
      </c>
      <c r="D103" s="80">
        <v>721</v>
      </c>
      <c r="E103" s="80">
        <v>597</v>
      </c>
      <c r="F103" s="80">
        <v>265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3599</v>
      </c>
      <c r="C104" s="80">
        <v>1</v>
      </c>
      <c r="D104" s="80">
        <v>1508</v>
      </c>
      <c r="E104" s="80">
        <v>1282</v>
      </c>
      <c r="F104" s="80">
        <v>808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4416</v>
      </c>
      <c r="C105" s="80">
        <v>16</v>
      </c>
      <c r="D105" s="80">
        <v>1898</v>
      </c>
      <c r="E105" s="80">
        <v>1637</v>
      </c>
      <c r="F105" s="80">
        <v>865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4545</v>
      </c>
      <c r="C106" s="80">
        <v>11</v>
      </c>
      <c r="D106" s="80">
        <v>1818</v>
      </c>
      <c r="E106" s="80">
        <v>1665</v>
      </c>
      <c r="F106" s="80">
        <v>1051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5470</v>
      </c>
      <c r="C107" s="80">
        <v>26</v>
      </c>
      <c r="D107" s="80">
        <v>2074</v>
      </c>
      <c r="E107" s="80">
        <v>2343</v>
      </c>
      <c r="F107" s="80">
        <v>1027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2757</v>
      </c>
      <c r="C108" s="80">
        <v>2</v>
      </c>
      <c r="D108" s="80">
        <v>1006</v>
      </c>
      <c r="E108" s="80">
        <v>1085</v>
      </c>
      <c r="F108" s="80">
        <v>664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27856</v>
      </c>
      <c r="C109" s="80">
        <v>110</v>
      </c>
      <c r="D109" s="80">
        <v>11321</v>
      </c>
      <c r="E109" s="80">
        <v>9427</v>
      </c>
      <c r="F109" s="80">
        <v>6998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2405</v>
      </c>
      <c r="C110" s="80">
        <v>1</v>
      </c>
      <c r="D110" s="80">
        <v>911</v>
      </c>
      <c r="E110" s="80">
        <v>892</v>
      </c>
      <c r="F110" s="80">
        <v>601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997</v>
      </c>
      <c r="C111" s="80">
        <v>6</v>
      </c>
      <c r="D111" s="80">
        <v>480</v>
      </c>
      <c r="E111" s="80">
        <v>264</v>
      </c>
      <c r="F111" s="80">
        <v>247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1091</v>
      </c>
      <c r="C112" s="80">
        <v>4</v>
      </c>
      <c r="D112" s="80">
        <v>509</v>
      </c>
      <c r="E112" s="80">
        <v>418</v>
      </c>
      <c r="F112" s="80">
        <v>160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896</v>
      </c>
      <c r="C113" s="80">
        <v>11</v>
      </c>
      <c r="D113" s="80">
        <v>329</v>
      </c>
      <c r="E113" s="80">
        <v>353</v>
      </c>
      <c r="F113" s="80">
        <v>203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5031</v>
      </c>
      <c r="C114" s="80">
        <v>6</v>
      </c>
      <c r="D114" s="80">
        <v>2282</v>
      </c>
      <c r="E114" s="80">
        <v>1933</v>
      </c>
      <c r="F114" s="80">
        <v>810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3278</v>
      </c>
      <c r="C115" s="80">
        <v>17</v>
      </c>
      <c r="D115" s="80">
        <v>1232</v>
      </c>
      <c r="E115" s="80">
        <v>1523</v>
      </c>
      <c r="F115" s="80">
        <v>506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4318</v>
      </c>
      <c r="C116" s="80">
        <v>25</v>
      </c>
      <c r="D116" s="80">
        <v>1800</v>
      </c>
      <c r="E116" s="80">
        <v>1511</v>
      </c>
      <c r="F116" s="80">
        <v>982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1915</v>
      </c>
      <c r="C117" s="80">
        <v>4</v>
      </c>
      <c r="D117" s="80">
        <v>839</v>
      </c>
      <c r="E117" s="80">
        <v>712</v>
      </c>
      <c r="F117" s="80">
        <v>360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1350</v>
      </c>
      <c r="C118" s="80">
        <v>0</v>
      </c>
      <c r="D118" s="80">
        <v>519</v>
      </c>
      <c r="E118" s="80">
        <v>642</v>
      </c>
      <c r="F118" s="80">
        <v>189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1722</v>
      </c>
      <c r="C119" s="64">
        <v>10</v>
      </c>
      <c r="D119" s="64">
        <v>473</v>
      </c>
      <c r="E119" s="64">
        <v>584</v>
      </c>
      <c r="F119" s="64">
        <v>655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107524</v>
      </c>
      <c r="C120" s="51">
        <f>SUM(C95:C119)</f>
        <v>398</v>
      </c>
      <c r="D120" s="51">
        <f t="shared" ref="D120:F120" si="20">SUM(D95:D119)</f>
        <v>44805</v>
      </c>
      <c r="E120" s="51">
        <f t="shared" si="20"/>
        <v>39701</v>
      </c>
      <c r="F120" s="51">
        <f t="shared" si="20"/>
        <v>22620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3.7014992001785647E-3</v>
      </c>
      <c r="D121" s="53">
        <f>D120/$B$120</f>
        <v>0.41669766749748893</v>
      </c>
      <c r="E121" s="53">
        <f>E120/$B$120</f>
        <v>0.3692291953424352</v>
      </c>
      <c r="F121" s="53">
        <f>F120/$B$120</f>
        <v>0.21037163795989733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90</v>
      </c>
    </row>
    <row r="126" spans="1:15" x14ac:dyDescent="0.2">
      <c r="A126" s="86" t="s">
        <v>84</v>
      </c>
    </row>
  </sheetData>
  <mergeCells count="24"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2025-10-15T02:08:32Z</dcterms:modified>
</cp:coreProperties>
</file>