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ABRIL 2026\BE Abril 2026\II. Atención de la Violencia\c) Casos de VMIGF, según departamento\"/>
    </mc:Choice>
  </mc:AlternateContent>
  <xr:revisionPtr revIDLastSave="0" documentId="13_ncr:1_{E02D7B98-99AF-4604-8AB7-64F9147C3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9" sheetId="1" r:id="rId1"/>
  </sheets>
  <definedNames>
    <definedName name="_xlnm._FilterDatabase" localSheetId="0" hidden="1">'2.9'!$A$7:$S$7</definedName>
    <definedName name="_xlnm.Print_Area" localSheetId="0">'2.9'!$A$1:$S$40</definedName>
    <definedName name="Excel_BuiltIn__FilterDatabase_3_1" localSheetId="0">#REF!</definedName>
    <definedName name="Excel_BuiltIn__FilterDatabase_3_1">#REF!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F9" i="1" s="1"/>
  <c r="Q34" i="1"/>
  <c r="R9" i="1" l="1"/>
  <c r="P9" i="1"/>
  <c r="N9" i="1"/>
  <c r="L9" i="1"/>
  <c r="J9" i="1"/>
  <c r="H9" i="1"/>
  <c r="E34" i="1"/>
  <c r="O34" i="1" l="1"/>
  <c r="M34" i="1"/>
  <c r="K34" i="1"/>
  <c r="I34" i="1"/>
  <c r="G34" i="1"/>
  <c r="D8" i="1" l="1"/>
  <c r="F8" i="1" l="1"/>
  <c r="H8" i="1"/>
  <c r="J8" i="1"/>
  <c r="D24" i="1"/>
  <c r="D21" i="1"/>
  <c r="D27" i="1"/>
  <c r="D16" i="1"/>
  <c r="D11" i="1" l="1"/>
  <c r="H11" i="1" s="1"/>
  <c r="D25" i="1"/>
  <c r="F25" i="1" s="1"/>
  <c r="D30" i="1"/>
  <c r="N30" i="1" s="1"/>
  <c r="D22" i="1"/>
  <c r="D13" i="1"/>
  <c r="D31" i="1"/>
  <c r="R31" i="1" s="1"/>
  <c r="D23" i="1"/>
  <c r="D19" i="1"/>
  <c r="P19" i="1" s="1"/>
  <c r="D28" i="1"/>
  <c r="D12" i="1"/>
  <c r="N12" i="1" s="1"/>
  <c r="D33" i="1"/>
  <c r="D20" i="1"/>
  <c r="R20" i="1" s="1"/>
  <c r="P8" i="1"/>
  <c r="F16" i="1"/>
  <c r="N24" i="1"/>
  <c r="D15" i="1"/>
  <c r="D10" i="1"/>
  <c r="D29" i="1"/>
  <c r="L29" i="1" s="1"/>
  <c r="D26" i="1"/>
  <c r="P26" i="1" s="1"/>
  <c r="D18" i="1"/>
  <c r="N18" i="1" s="1"/>
  <c r="D17" i="1"/>
  <c r="F17" i="1" s="1"/>
  <c r="D32" i="1"/>
  <c r="D14" i="1"/>
  <c r="R14" i="1" s="1"/>
  <c r="D34" i="1" l="1"/>
  <c r="J32" i="1"/>
  <c r="F28" i="1"/>
  <c r="R28" i="1"/>
  <c r="L27" i="1"/>
  <c r="P27" i="1"/>
  <c r="N27" i="1"/>
  <c r="J27" i="1"/>
  <c r="R27" i="1"/>
  <c r="F27" i="1"/>
  <c r="H27" i="1"/>
  <c r="P10" i="1"/>
  <c r="H10" i="1"/>
  <c r="F10" i="1"/>
  <c r="L13" i="1"/>
  <c r="R13" i="1"/>
  <c r="H13" i="1"/>
  <c r="F15" i="1"/>
  <c r="H15" i="1"/>
  <c r="J22" i="1"/>
  <c r="H22" i="1"/>
  <c r="F22" i="1"/>
  <c r="H21" i="1"/>
  <c r="F21" i="1"/>
  <c r="L33" i="1"/>
  <c r="R33" i="1"/>
  <c r="H33" i="1"/>
  <c r="F33" i="1"/>
  <c r="R23" i="1"/>
  <c r="H23" i="1"/>
  <c r="N28" i="1"/>
  <c r="P11" i="1"/>
  <c r="N31" i="1"/>
  <c r="J28" i="1"/>
  <c r="F13" i="1"/>
  <c r="P21" i="1"/>
  <c r="F11" i="1"/>
  <c r="N33" i="1"/>
  <c r="N23" i="1"/>
  <c r="N19" i="1"/>
  <c r="H19" i="1"/>
  <c r="J33" i="1"/>
  <c r="J11" i="1"/>
  <c r="N13" i="1"/>
  <c r="R19" i="1"/>
  <c r="F19" i="1"/>
  <c r="P18" i="1"/>
  <c r="H32" i="1"/>
  <c r="H18" i="1"/>
  <c r="J17" i="1"/>
  <c r="J18" i="1"/>
  <c r="L22" i="1"/>
  <c r="R18" i="1"/>
  <c r="N11" i="1"/>
  <c r="L18" i="1"/>
  <c r="L17" i="1"/>
  <c r="N10" i="1"/>
  <c r="H17" i="1"/>
  <c r="H12" i="1"/>
  <c r="F32" i="1"/>
  <c r="P22" i="1"/>
  <c r="R17" i="1"/>
  <c r="J10" i="1"/>
  <c r="F18" i="1"/>
  <c r="P12" i="1"/>
  <c r="P17" i="1"/>
  <c r="L10" i="1"/>
  <c r="R32" i="1"/>
  <c r="L28" i="1"/>
  <c r="N32" i="1"/>
  <c r="N22" i="1"/>
  <c r="P32" i="1"/>
  <c r="R21" i="1"/>
  <c r="R25" i="1"/>
  <c r="L32" i="1"/>
  <c r="J21" i="1"/>
  <c r="L21" i="1"/>
  <c r="L14" i="1"/>
  <c r="H31" i="1"/>
  <c r="J19" i="1"/>
  <c r="H24" i="1"/>
  <c r="P23" i="1"/>
  <c r="H25" i="1"/>
  <c r="P24" i="1"/>
  <c r="F24" i="1"/>
  <c r="J25" i="1"/>
  <c r="N21" i="1"/>
  <c r="L8" i="1"/>
  <c r="P28" i="1"/>
  <c r="L19" i="1"/>
  <c r="F29" i="1"/>
  <c r="P16" i="1"/>
  <c r="F23" i="1"/>
  <c r="L23" i="1"/>
  <c r="R16" i="1"/>
  <c r="H16" i="1"/>
  <c r="P13" i="1"/>
  <c r="P33" i="1"/>
  <c r="L16" i="1"/>
  <c r="J13" i="1"/>
  <c r="J16" i="1"/>
  <c r="N16" i="1"/>
  <c r="P14" i="1"/>
  <c r="N17" i="1"/>
  <c r="R29" i="1"/>
  <c r="J29" i="1"/>
  <c r="J23" i="1"/>
  <c r="N25" i="1"/>
  <c r="P30" i="1"/>
  <c r="P29" i="1"/>
  <c r="R30" i="1"/>
  <c r="P20" i="1"/>
  <c r="N8" i="1"/>
  <c r="R8" i="1"/>
  <c r="H29" i="1"/>
  <c r="N15" i="1"/>
  <c r="J15" i="1"/>
  <c r="L12" i="1"/>
  <c r="P31" i="1"/>
  <c r="H14" i="1"/>
  <c r="J31" i="1"/>
  <c r="R26" i="1"/>
  <c r="L31" i="1"/>
  <c r="J30" i="1"/>
  <c r="L25" i="1"/>
  <c r="P25" i="1"/>
  <c r="L30" i="1"/>
  <c r="J14" i="1"/>
  <c r="L11" i="1"/>
  <c r="H28" i="1"/>
  <c r="F14" i="1"/>
  <c r="L15" i="1"/>
  <c r="F30" i="1"/>
  <c r="R12" i="1"/>
  <c r="R22" i="1"/>
  <c r="N14" i="1"/>
  <c r="R24" i="1"/>
  <c r="R10" i="1"/>
  <c r="R11" i="1"/>
  <c r="L24" i="1"/>
  <c r="J12" i="1"/>
  <c r="F20" i="1"/>
  <c r="L26" i="1"/>
  <c r="J20" i="1"/>
  <c r="H20" i="1"/>
  <c r="J24" i="1"/>
  <c r="J26" i="1"/>
  <c r="N26" i="1"/>
  <c r="L20" i="1"/>
  <c r="F31" i="1"/>
  <c r="P15" i="1"/>
  <c r="H30" i="1"/>
  <c r="F12" i="1"/>
  <c r="N29" i="1"/>
  <c r="R15" i="1"/>
  <c r="N20" i="1"/>
  <c r="F26" i="1"/>
  <c r="H26" i="1"/>
  <c r="F34" i="1" l="1"/>
  <c r="P34" i="1"/>
  <c r="L34" i="1"/>
  <c r="J34" i="1"/>
  <c r="H34" i="1"/>
  <c r="R34" i="1"/>
  <c r="N34" i="1"/>
</calcChain>
</file>

<file path=xl/sharedStrings.xml><?xml version="1.0" encoding="utf-8"?>
<sst xmlns="http://schemas.openxmlformats.org/spreadsheetml/2006/main" count="53" uniqueCount="46">
  <si>
    <t>N°</t>
  </si>
  <si>
    <t>Total</t>
  </si>
  <si>
    <t>%</t>
  </si>
  <si>
    <t>Jóvenes 
(18-29 años)</t>
  </si>
  <si>
    <t>Adulto
 (30-59 años)</t>
  </si>
  <si>
    <t>Infancia 
(0-5 años)</t>
  </si>
  <si>
    <t>Niñez
 (6-11 años)</t>
  </si>
  <si>
    <t>Adolescente
 (12-14 años)</t>
  </si>
  <si>
    <t>Adolescente Tardio 
(15-17 años)</t>
  </si>
  <si>
    <t>Adulto Mayor (60 a más años)</t>
  </si>
  <si>
    <t>Amazonas</t>
  </si>
  <si>
    <t>Ancash</t>
  </si>
  <si>
    <t>Arequipa</t>
  </si>
  <si>
    <t>Ayacucho</t>
  </si>
  <si>
    <t>Cajamarca</t>
  </si>
  <si>
    <t>Callao</t>
  </si>
  <si>
    <t>Cusco</t>
  </si>
  <si>
    <t>Huancavelica</t>
  </si>
  <si>
    <t>Ica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</si>
  <si>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</si>
  <si>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</si>
  <si>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</si>
  <si>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</si>
  <si>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</si>
  <si>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</si>
  <si>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</si>
  <si>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</si>
  <si>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</si>
  <si>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</si>
  <si>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</si>
  <si>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</si>
  <si>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Departamento</t>
  </si>
  <si>
    <t>(/1) Mujeres alguna vez unidas de 15 a 49 años que han sufrido alguna vez violencia por parte de su esposo o compañero.</t>
  </si>
  <si>
    <t>Cuadro N° 2.9</t>
  </si>
  <si>
    <t>Lima Metropolitana/2</t>
  </si>
  <si>
    <t>Lima Provincia/3</t>
  </si>
  <si>
    <t>/2 Comprende los 43 distritos que conforman la provincia de Lima Metropolitana. Según Ley 31140 que modifica la Ley 27783.</t>
  </si>
  <si>
    <t>/3 Comprende las provincias: Barranca, Cajatambo, Canta, Cañete, Huaral, Huarochirí, Huaura, Oyón y Yauyos. Según Ley 31140 que modifica la Ley 27783.</t>
  </si>
  <si>
    <t>Junin</t>
  </si>
  <si>
    <t>Huanuco</t>
  </si>
  <si>
    <t>Apurimac</t>
  </si>
  <si>
    <t>CASOS DE PERSONAS AFECTADAS POR HECHOS DE VIOLENCIA CONTRA LAS MUJERES, LOS INTEGRANTES DEL GRUPO FAMILIAR Y PERSONAS AFECTADAS POR VIOLENCIA SEXUAL ATENDIDOS POR EL PROGRAMA NACIONAL WARMI ÑAN,  SEGÚN DEPARTAMENTO Y GRUPOS DE EDAD</t>
  </si>
  <si>
    <t>Elaboración : SGIC - UPPM - Warmi Ñan</t>
  </si>
  <si>
    <t>Violencia psicológica, física y/o sexual (/1) ENDES 2024</t>
  </si>
  <si>
    <t>Fuente : Registro de casos del Centro Emergencia Mujer y Familia</t>
  </si>
  <si>
    <t>Periodo: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</si>
</sst>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medium">
        <color rgb="FF969696"/>
      </top>
      <bottom style="medium">
        <color rgb="FF969696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3" borderId="0" xfId="0" applyFont="1" applyFill="1" applyAlignment="1">
      <alignment vertical="center"/>
    </xf>
    <xf numFmtId="0" fontId="4" fillId="3" borderId="0" xfId="2" applyFont="1" applyFill="1"/>
    <xf numFmtId="0" fontId="4" fillId="3" borderId="0" xfId="2" applyFont="1" applyFill="1" applyAlignment="1">
      <alignment horizontal="centerContinuous"/>
    </xf>
    <xf numFmtId="0" fontId="4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Continuous" vertical="center" wrapText="1"/>
    </xf>
    <xf numFmtId="0" fontId="6" fillId="3" borderId="0" xfId="2" applyFont="1" applyFill="1" applyAlignment="1">
      <alignment horizontal="justify" vertical="center" wrapText="1"/>
    </xf>
    <xf numFmtId="0" fontId="7" fillId="3" borderId="0" xfId="2" applyFont="1" applyFill="1" applyAlignment="1">
      <alignment vertical="center"/>
    </xf>
    <xf numFmtId="0" fontId="8" fillId="6" borderId="0" xfId="2" applyFont="1" applyFill="1" applyAlignment="1">
      <alignment vertical="center" wrapText="1"/>
    </xf>
    <xf numFmtId="49" fontId="8" fillId="6" borderId="0" xfId="2" applyNumberFormat="1" applyFont="1" applyFill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/>
    </xf>
    <xf numFmtId="0" fontId="9" fillId="7" borderId="3" xfId="3" applyFont="1" applyFill="1" applyBorder="1" applyAlignment="1">
      <alignment horizontal="left" vertical="center" wrapText="1"/>
    </xf>
    <xf numFmtId="9" fontId="4" fillId="7" borderId="2" xfId="4" applyFont="1" applyFill="1" applyBorder="1" applyAlignment="1">
      <alignment horizontal="center" vertical="center" wrapText="1"/>
    </xf>
    <xf numFmtId="3" fontId="7" fillId="7" borderId="2" xfId="2" applyNumberFormat="1" applyFont="1" applyFill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/>
    </xf>
    <xf numFmtId="0" fontId="4" fillId="7" borderId="4" xfId="2" applyFont="1" applyFill="1" applyBorder="1" applyAlignment="1">
      <alignment horizontal="center" vertical="center"/>
    </xf>
    <xf numFmtId="0" fontId="9" fillId="7" borderId="5" xfId="3" applyFont="1" applyFill="1" applyBorder="1" applyAlignment="1">
      <alignment horizontal="left" vertical="center" wrapText="1"/>
    </xf>
    <xf numFmtId="9" fontId="4" fillId="7" borderId="4" xfId="4" applyFont="1" applyFill="1" applyBorder="1" applyAlignment="1">
      <alignment horizontal="center" vertical="center" wrapText="1"/>
    </xf>
    <xf numFmtId="3" fontId="7" fillId="7" borderId="4" xfId="2" applyNumberFormat="1" applyFont="1" applyFill="1" applyBorder="1" applyAlignment="1">
      <alignment horizontal="center" vertical="center" wrapText="1"/>
    </xf>
    <xf numFmtId="0" fontId="4" fillId="4" borderId="0" xfId="2" applyFont="1" applyFill="1"/>
    <xf numFmtId="9" fontId="8" fillId="6" borderId="1" xfId="4" applyFont="1" applyFill="1" applyBorder="1" applyAlignment="1">
      <alignment horizontal="center" vertical="center" wrapText="1"/>
    </xf>
    <xf numFmtId="3" fontId="8" fillId="6" borderId="1" xfId="2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9" fontId="7" fillId="3" borderId="0" xfId="4" applyFont="1" applyFill="1" applyBorder="1" applyAlignment="1">
      <alignment horizontal="center" vertical="center" wrapText="1"/>
    </xf>
    <xf numFmtId="164" fontId="7" fillId="3" borderId="0" xfId="4" applyNumberFormat="1" applyFont="1" applyFill="1" applyBorder="1" applyAlignment="1">
      <alignment horizontal="center" vertical="center" wrapText="1"/>
    </xf>
    <xf numFmtId="0" fontId="4" fillId="3" borderId="0" xfId="2" applyFont="1" applyFill="1" applyAlignment="1">
      <alignment vertical="center" wrapText="1"/>
    </xf>
    <xf numFmtId="0" fontId="4" fillId="3" borderId="0" xfId="2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indent="1"/>
    </xf>
    <xf numFmtId="164" fontId="4" fillId="7" borderId="2" xfId="4" applyNumberFormat="1" applyFont="1" applyFill="1" applyBorder="1" applyAlignment="1">
      <alignment horizontal="right" vertical="center" wrapText="1"/>
    </xf>
    <xf numFmtId="0" fontId="11" fillId="2" borderId="0" xfId="2" applyFont="1" applyFill="1" applyAlignment="1">
      <alignment vertical="center"/>
    </xf>
    <xf numFmtId="164" fontId="8" fillId="6" borderId="1" xfId="4" applyNumberFormat="1" applyFont="1" applyFill="1" applyBorder="1" applyAlignment="1">
      <alignment horizontal="right" vertical="center" wrapText="1"/>
    </xf>
    <xf numFmtId="0" fontId="12" fillId="0" borderId="0" xfId="0" applyFont="1"/>
    <xf numFmtId="0" fontId="4" fillId="0" borderId="0" xfId="2" applyFont="1" applyAlignment="1">
      <alignment horizontal="center"/>
    </xf>
    <xf numFmtId="0" fontId="5" fillId="3" borderId="0" xfId="2" applyFont="1" applyFill="1" applyAlignment="1">
      <alignment horizontal="justify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6" xfId="2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 3" xfId="5" xr:uid="{00000000-0005-0000-0000-000002000000}"/>
    <cellStyle name="Normal_Directorio CEMs - agos - 2009 - UGTAI" xfId="2" xr:uid="{00000000-0005-0000-0000-000003000000}"/>
    <cellStyle name="Normal_Hoja4" xfId="3" xr:uid="{00000000-0005-0000-0000-000004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showGridLines="0" tabSelected="1" view="pageBreakPreview" zoomScale="87" zoomScaleSheetLayoutView="87" workbookViewId="0">
      <selection sqref="A1:XFD1"/>
    </sheetView>
  </sheetViews>
  <sheetFormatPr baseColWidth="10" defaultColWidth="11.42578125" defaultRowHeight="12.75" x14ac:dyDescent="0.2"/>
  <cols>
    <col min="1" max="1" width="4.7109375" style="2" customWidth="1"/>
    <col min="2" max="2" width="21.7109375" style="2" customWidth="1"/>
    <col min="3" max="3" width="1.140625" style="2" customWidth="1"/>
    <col min="4" max="4" width="9.7109375" style="2" customWidth="1"/>
    <col min="5" max="5" width="11.7109375" style="2" customWidth="1"/>
    <col min="6" max="6" width="4.7109375" style="2" customWidth="1"/>
    <col min="7" max="7" width="10.5703125" style="2" customWidth="1"/>
    <col min="8" max="8" width="5.7109375" style="2" customWidth="1"/>
    <col min="9" max="9" width="11.7109375" style="2" customWidth="1"/>
    <col min="10" max="10" width="5.7109375" style="2" customWidth="1"/>
    <col min="11" max="11" width="11.7109375" style="2" customWidth="1"/>
    <col min="12" max="12" width="5.7109375" style="2" customWidth="1"/>
    <col min="13" max="13" width="11.7109375" style="2" customWidth="1"/>
    <col min="14" max="14" width="6.5703125" style="2" customWidth="1"/>
    <col min="15" max="15" width="11.7109375" style="2" customWidth="1"/>
    <col min="16" max="16" width="5.7109375" style="2" customWidth="1"/>
    <col min="17" max="17" width="11.7109375" style="2" customWidth="1"/>
    <col min="18" max="18" width="5.7109375" style="2" customWidth="1"/>
    <col min="19" max="19" width="17.5703125" style="4" customWidth="1"/>
    <col min="20" max="16384" width="11.42578125" style="2"/>
  </cols>
  <sheetData>
    <row r="1" spans="1:19" ht="18" x14ac:dyDescent="0.2">
      <c r="A1" s="1" t="s">
        <v>33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 ht="6" customHeight="1" x14ac:dyDescent="0.2"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36" customHeight="1" x14ac:dyDescent="0.2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6" customHeight="1" x14ac:dyDescent="0.2"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9" ht="13.5" customHeight="1" x14ac:dyDescent="0.2">
      <c r="A5" s="7" t="s">
        <v>45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2"/>
    </row>
    <row r="6" spans="1:19" ht="4.5" customHeight="1" x14ac:dyDescent="0.2"/>
    <row r="7" spans="1:19" ht="52.5" customHeight="1" x14ac:dyDescent="0.2">
      <c r="A7" s="8" t="s">
        <v>0</v>
      </c>
      <c r="B7" s="8" t="s">
        <v>31</v>
      </c>
      <c r="C7" s="9"/>
      <c r="D7" s="9" t="s">
        <v>1</v>
      </c>
      <c r="E7" s="9" t="s">
        <v>5</v>
      </c>
      <c r="F7" s="9" t="s">
        <v>2</v>
      </c>
      <c r="G7" s="9" t="s">
        <v>6</v>
      </c>
      <c r="H7" s="9" t="s">
        <v>2</v>
      </c>
      <c r="I7" s="9" t="s">
        <v>7</v>
      </c>
      <c r="J7" s="9" t="s">
        <v>2</v>
      </c>
      <c r="K7" s="9" t="s">
        <v>8</v>
      </c>
      <c r="L7" s="9" t="s">
        <v>2</v>
      </c>
      <c r="M7" s="9" t="s">
        <v>3</v>
      </c>
      <c r="N7" s="9" t="s">
        <v>2</v>
      </c>
      <c r="O7" s="9" t="s">
        <v>4</v>
      </c>
      <c r="P7" s="9" t="s">
        <v>2</v>
      </c>
      <c r="Q7" s="9" t="s">
        <v>9</v>
      </c>
      <c r="R7" s="9" t="s">
        <v>2</v>
      </c>
      <c r="S7" s="9" t="s">
        <v>43</v>
      </c>
    </row>
    <row r="8" spans="1:19" ht="18.75" customHeight="1" x14ac:dyDescent="0.2">
      <c r="A8" s="10">
        <v>1</v>
      </c>
      <c r="B8" s="11" t="s">
        <v>34</v>
      </c>
      <c r="C8" s="12"/>
      <c r="D8" s="13">
        <f t="shared" ref="D8:D33" si="0">E8+G8+I8+K8+M8+O8+Q8</f>
        <v>13210</v>
      </c>
      <c r="E8" s="14">
        <v>861</v>
      </c>
      <c r="F8" s="12">
        <f t="shared" ref="F8:F33" si="1">E8/D8</f>
        <v>6.5177895533686594E-2</v>
      </c>
      <c r="G8" s="14">
        <v>1739</v>
      </c>
      <c r="H8" s="12">
        <f t="shared" ref="H8:H33" si="2">G8/$D8</f>
        <v>0.13164269492808478</v>
      </c>
      <c r="I8" s="14">
        <v>1213</v>
      </c>
      <c r="J8" s="12">
        <f t="shared" ref="J8:J33" si="3">I8/$D8</f>
        <v>9.1824375473126413E-2</v>
      </c>
      <c r="K8" s="14">
        <v>1049</v>
      </c>
      <c r="L8" s="12">
        <f t="shared" ref="L8:L33" si="4">K8/$D8</f>
        <v>7.9409538228614684E-2</v>
      </c>
      <c r="M8" s="14">
        <v>2637</v>
      </c>
      <c r="N8" s="12">
        <f t="shared" ref="N8:N33" si="5">M8/$D8</f>
        <v>0.19962149886449659</v>
      </c>
      <c r="O8" s="14">
        <v>4515</v>
      </c>
      <c r="P8" s="12">
        <f t="shared" ref="P8:P33" si="6">O8/$D8</f>
        <v>0.3417865253595761</v>
      </c>
      <c r="Q8" s="14">
        <v>1196</v>
      </c>
      <c r="R8" s="12">
        <f t="shared" ref="R8:R33" si="7">Q8/$D8</f>
        <v>9.0537471612414835E-2</v>
      </c>
      <c r="S8" s="28">
        <v>0.52539158689999998</v>
      </c>
    </row>
    <row r="9" spans="1:19" ht="18.75" customHeight="1" x14ac:dyDescent="0.2">
      <c r="A9" s="10">
        <v>2</v>
      </c>
      <c r="B9" s="11" t="s">
        <v>12</v>
      </c>
      <c r="C9" s="12"/>
      <c r="D9" s="13">
        <f t="shared" si="0"/>
        <v>5374</v>
      </c>
      <c r="E9" s="14">
        <v>547</v>
      </c>
      <c r="F9" s="12">
        <f t="shared" si="1"/>
        <v>0.10178637886118348</v>
      </c>
      <c r="G9" s="14">
        <v>734</v>
      </c>
      <c r="H9" s="12">
        <f t="shared" si="2"/>
        <v>0.13658355042798659</v>
      </c>
      <c r="I9" s="14">
        <v>432</v>
      </c>
      <c r="J9" s="12">
        <f t="shared" si="3"/>
        <v>8.0387048753256418E-2</v>
      </c>
      <c r="K9" s="14">
        <v>378</v>
      </c>
      <c r="L9" s="12">
        <f t="shared" si="4"/>
        <v>7.0338667659099366E-2</v>
      </c>
      <c r="M9" s="14">
        <v>884</v>
      </c>
      <c r="N9" s="12">
        <f t="shared" si="5"/>
        <v>0.16449572013397842</v>
      </c>
      <c r="O9" s="14">
        <v>1963</v>
      </c>
      <c r="P9" s="12">
        <f t="shared" si="6"/>
        <v>0.36527726088574619</v>
      </c>
      <c r="Q9" s="14">
        <v>436</v>
      </c>
      <c r="R9" s="12">
        <f t="shared" si="7"/>
        <v>8.113137327874953E-2</v>
      </c>
      <c r="S9" s="28">
        <v>0.53220419470000002</v>
      </c>
    </row>
    <row r="10" spans="1:19" s="19" customFormat="1" ht="18.75" customHeight="1" x14ac:dyDescent="0.2">
      <c r="A10" s="15">
        <v>3</v>
      </c>
      <c r="B10" s="16" t="s">
        <v>16</v>
      </c>
      <c r="C10" s="17"/>
      <c r="D10" s="18">
        <f t="shared" si="0"/>
        <v>3622</v>
      </c>
      <c r="E10" s="14">
        <v>242</v>
      </c>
      <c r="F10" s="17">
        <f t="shared" si="1"/>
        <v>6.6813914964108226E-2</v>
      </c>
      <c r="G10" s="14">
        <v>437</v>
      </c>
      <c r="H10" s="17">
        <f t="shared" si="2"/>
        <v>0.12065157371617891</v>
      </c>
      <c r="I10" s="14">
        <v>287</v>
      </c>
      <c r="J10" s="17">
        <f t="shared" si="3"/>
        <v>7.9237990060739921E-2</v>
      </c>
      <c r="K10" s="14">
        <v>290</v>
      </c>
      <c r="L10" s="17">
        <f t="shared" si="4"/>
        <v>8.0066261733848704E-2</v>
      </c>
      <c r="M10" s="14">
        <v>725</v>
      </c>
      <c r="N10" s="17">
        <f t="shared" si="5"/>
        <v>0.20016565433462175</v>
      </c>
      <c r="O10" s="14">
        <v>1409</v>
      </c>
      <c r="P10" s="17">
        <f t="shared" si="6"/>
        <v>0.38901159580342354</v>
      </c>
      <c r="Q10" s="14">
        <v>232</v>
      </c>
      <c r="R10" s="17">
        <f t="shared" si="7"/>
        <v>6.405300938707896E-2</v>
      </c>
      <c r="S10" s="28">
        <v>0.59266491909999997</v>
      </c>
    </row>
    <row r="11" spans="1:19" ht="18.75" customHeight="1" x14ac:dyDescent="0.2">
      <c r="A11" s="10">
        <v>4</v>
      </c>
      <c r="B11" s="16" t="s">
        <v>19</v>
      </c>
      <c r="C11" s="17"/>
      <c r="D11" s="18">
        <f t="shared" si="0"/>
        <v>2803</v>
      </c>
      <c r="E11" s="14">
        <v>251</v>
      </c>
      <c r="F11" s="17">
        <f t="shared" si="1"/>
        <v>8.954691402069212E-2</v>
      </c>
      <c r="G11" s="14">
        <v>365</v>
      </c>
      <c r="H11" s="17">
        <f t="shared" si="2"/>
        <v>0.13021762397431325</v>
      </c>
      <c r="I11" s="14">
        <v>282</v>
      </c>
      <c r="J11" s="17">
        <f t="shared" si="3"/>
        <v>0.10060649304316803</v>
      </c>
      <c r="K11" s="14">
        <v>254</v>
      </c>
      <c r="L11" s="17">
        <f t="shared" si="4"/>
        <v>9.0617195861576877E-2</v>
      </c>
      <c r="M11" s="14">
        <v>644</v>
      </c>
      <c r="N11" s="17">
        <f t="shared" si="5"/>
        <v>0.2297538351765965</v>
      </c>
      <c r="O11" s="14">
        <v>888</v>
      </c>
      <c r="P11" s="17">
        <f t="shared" si="6"/>
        <v>0.31680342490189084</v>
      </c>
      <c r="Q11" s="14">
        <v>119</v>
      </c>
      <c r="R11" s="17">
        <f t="shared" si="7"/>
        <v>4.2454513021762397E-2</v>
      </c>
      <c r="S11" s="28">
        <v>0.51640179009999998</v>
      </c>
    </row>
    <row r="12" spans="1:19" s="19" customFormat="1" ht="18.75" customHeight="1" x14ac:dyDescent="0.2">
      <c r="A12" s="10">
        <v>5</v>
      </c>
      <c r="B12" s="16" t="s">
        <v>35</v>
      </c>
      <c r="C12" s="17"/>
      <c r="D12" s="18">
        <f t="shared" si="0"/>
        <v>2718</v>
      </c>
      <c r="E12" s="14">
        <v>133</v>
      </c>
      <c r="F12" s="17">
        <f t="shared" si="1"/>
        <v>4.8933038999264163E-2</v>
      </c>
      <c r="G12" s="14">
        <v>341</v>
      </c>
      <c r="H12" s="17">
        <f t="shared" si="2"/>
        <v>0.1254598969830758</v>
      </c>
      <c r="I12" s="14">
        <v>256</v>
      </c>
      <c r="J12" s="17">
        <f t="shared" si="3"/>
        <v>9.4186902133922001E-2</v>
      </c>
      <c r="K12" s="14">
        <v>206</v>
      </c>
      <c r="L12" s="17">
        <f t="shared" si="4"/>
        <v>7.5791022810890354E-2</v>
      </c>
      <c r="M12" s="14">
        <v>627</v>
      </c>
      <c r="N12" s="17">
        <f t="shared" si="5"/>
        <v>0.23068432671081679</v>
      </c>
      <c r="O12" s="14">
        <v>1001</v>
      </c>
      <c r="P12" s="17">
        <f t="shared" si="6"/>
        <v>0.36828550404709343</v>
      </c>
      <c r="Q12" s="14">
        <v>154</v>
      </c>
      <c r="R12" s="17">
        <f t="shared" si="7"/>
        <v>5.6659308314937457E-2</v>
      </c>
      <c r="S12" s="28">
        <v>0.56068267189999998</v>
      </c>
    </row>
    <row r="13" spans="1:19" ht="18.75" customHeight="1" x14ac:dyDescent="0.2">
      <c r="A13" s="15">
        <v>6</v>
      </c>
      <c r="B13" s="16" t="s">
        <v>25</v>
      </c>
      <c r="C13" s="17"/>
      <c r="D13" s="18">
        <f t="shared" si="0"/>
        <v>2576</v>
      </c>
      <c r="E13" s="14">
        <v>105</v>
      </c>
      <c r="F13" s="17">
        <f t="shared" si="1"/>
        <v>4.0760869565217392E-2</v>
      </c>
      <c r="G13" s="14">
        <v>222</v>
      </c>
      <c r="H13" s="17">
        <f t="shared" si="2"/>
        <v>8.6180124223602481E-2</v>
      </c>
      <c r="I13" s="14">
        <v>193</v>
      </c>
      <c r="J13" s="17">
        <f t="shared" si="3"/>
        <v>7.4922360248447201E-2</v>
      </c>
      <c r="K13" s="14">
        <v>183</v>
      </c>
      <c r="L13" s="17">
        <f t="shared" si="4"/>
        <v>7.1040372670807456E-2</v>
      </c>
      <c r="M13" s="14">
        <v>699</v>
      </c>
      <c r="N13" s="17">
        <f t="shared" si="5"/>
        <v>0.27135093167701863</v>
      </c>
      <c r="O13" s="14">
        <v>1052</v>
      </c>
      <c r="P13" s="17">
        <f t="shared" si="6"/>
        <v>0.40838509316770188</v>
      </c>
      <c r="Q13" s="14">
        <v>122</v>
      </c>
      <c r="R13" s="17">
        <f t="shared" si="7"/>
        <v>4.7360248447204968E-2</v>
      </c>
      <c r="S13" s="28">
        <v>0.48570244219999997</v>
      </c>
    </row>
    <row r="14" spans="1:19" s="19" customFormat="1" ht="18.75" customHeight="1" x14ac:dyDescent="0.2">
      <c r="A14" s="10">
        <v>7</v>
      </c>
      <c r="B14" s="16" t="s">
        <v>11</v>
      </c>
      <c r="C14" s="17"/>
      <c r="D14" s="18">
        <f t="shared" si="0"/>
        <v>2560</v>
      </c>
      <c r="E14" s="14">
        <v>122</v>
      </c>
      <c r="F14" s="17">
        <f t="shared" si="1"/>
        <v>4.7656249999999997E-2</v>
      </c>
      <c r="G14" s="14">
        <v>239</v>
      </c>
      <c r="H14" s="17">
        <f t="shared" si="2"/>
        <v>9.3359374999999994E-2</v>
      </c>
      <c r="I14" s="14">
        <v>196</v>
      </c>
      <c r="J14" s="17">
        <f t="shared" si="3"/>
        <v>7.6562500000000006E-2</v>
      </c>
      <c r="K14" s="14">
        <v>178</v>
      </c>
      <c r="L14" s="17">
        <f t="shared" si="4"/>
        <v>6.9531250000000003E-2</v>
      </c>
      <c r="M14" s="14">
        <v>522</v>
      </c>
      <c r="N14" s="17">
        <f t="shared" si="5"/>
        <v>0.20390625000000001</v>
      </c>
      <c r="O14" s="14">
        <v>1106</v>
      </c>
      <c r="P14" s="17">
        <f t="shared" si="6"/>
        <v>0.43203124999999998</v>
      </c>
      <c r="Q14" s="14">
        <v>197</v>
      </c>
      <c r="R14" s="17">
        <f t="shared" si="7"/>
        <v>7.6953124999999997E-2</v>
      </c>
      <c r="S14" s="28">
        <v>0.53060028039999996</v>
      </c>
    </row>
    <row r="15" spans="1:19" ht="18.75" customHeight="1" x14ac:dyDescent="0.2">
      <c r="A15" s="10">
        <v>8</v>
      </c>
      <c r="B15" s="16" t="s">
        <v>38</v>
      </c>
      <c r="C15" s="17"/>
      <c r="D15" s="18">
        <f t="shared" si="0"/>
        <v>2291</v>
      </c>
      <c r="E15" s="14">
        <v>160</v>
      </c>
      <c r="F15" s="17">
        <f t="shared" si="1"/>
        <v>6.9838498472282851E-2</v>
      </c>
      <c r="G15" s="14">
        <v>303</v>
      </c>
      <c r="H15" s="17">
        <f t="shared" si="2"/>
        <v>0.13225665648188564</v>
      </c>
      <c r="I15" s="14">
        <v>244</v>
      </c>
      <c r="J15" s="17">
        <f t="shared" si="3"/>
        <v>0.10650371017023134</v>
      </c>
      <c r="K15" s="14">
        <v>182</v>
      </c>
      <c r="L15" s="17">
        <f t="shared" si="4"/>
        <v>7.9441292012221734E-2</v>
      </c>
      <c r="M15" s="14">
        <v>520</v>
      </c>
      <c r="N15" s="17">
        <f t="shared" si="5"/>
        <v>0.22697512003491924</v>
      </c>
      <c r="O15" s="14">
        <v>727</v>
      </c>
      <c r="P15" s="17">
        <f t="shared" si="6"/>
        <v>0.31732867743343518</v>
      </c>
      <c r="Q15" s="14">
        <v>155</v>
      </c>
      <c r="R15" s="17">
        <f t="shared" si="7"/>
        <v>6.7656045395024011E-2</v>
      </c>
      <c r="S15" s="28">
        <v>0.5921154408</v>
      </c>
    </row>
    <row r="16" spans="1:19" s="19" customFormat="1" ht="18.75" customHeight="1" x14ac:dyDescent="0.2">
      <c r="A16" s="15">
        <v>9</v>
      </c>
      <c r="B16" s="16" t="s">
        <v>18</v>
      </c>
      <c r="C16" s="17"/>
      <c r="D16" s="18">
        <f t="shared" si="0"/>
        <v>2282</v>
      </c>
      <c r="E16" s="14">
        <v>111</v>
      </c>
      <c r="F16" s="17">
        <f t="shared" si="1"/>
        <v>4.8641542506573182E-2</v>
      </c>
      <c r="G16" s="14">
        <v>232</v>
      </c>
      <c r="H16" s="17">
        <f t="shared" si="2"/>
        <v>0.10166520595968449</v>
      </c>
      <c r="I16" s="14">
        <v>226</v>
      </c>
      <c r="J16" s="17">
        <f t="shared" si="3"/>
        <v>9.9035933391761616E-2</v>
      </c>
      <c r="K16" s="14">
        <v>179</v>
      </c>
      <c r="L16" s="17">
        <f t="shared" si="4"/>
        <v>7.8439964943032431E-2</v>
      </c>
      <c r="M16" s="14">
        <v>545</v>
      </c>
      <c r="N16" s="17">
        <f t="shared" si="5"/>
        <v>0.2388255915863278</v>
      </c>
      <c r="O16" s="14">
        <v>860</v>
      </c>
      <c r="P16" s="17">
        <f t="shared" si="6"/>
        <v>0.37686240140227872</v>
      </c>
      <c r="Q16" s="14">
        <v>129</v>
      </c>
      <c r="R16" s="17">
        <f t="shared" si="7"/>
        <v>5.6529360210341807E-2</v>
      </c>
      <c r="S16" s="28">
        <v>0.50901907719999995</v>
      </c>
    </row>
    <row r="17" spans="1:19" ht="18.75" customHeight="1" x14ac:dyDescent="0.2">
      <c r="A17" s="10">
        <v>10</v>
      </c>
      <c r="B17" s="16" t="s">
        <v>27</v>
      </c>
      <c r="C17" s="17"/>
      <c r="D17" s="18">
        <f t="shared" si="0"/>
        <v>2237</v>
      </c>
      <c r="E17" s="14">
        <v>107</v>
      </c>
      <c r="F17" s="17">
        <f t="shared" si="1"/>
        <v>4.7831917746982568E-2</v>
      </c>
      <c r="G17" s="14">
        <v>280</v>
      </c>
      <c r="H17" s="17">
        <f t="shared" si="2"/>
        <v>0.12516763522574878</v>
      </c>
      <c r="I17" s="14">
        <v>263</v>
      </c>
      <c r="J17" s="17">
        <f t="shared" si="3"/>
        <v>0.11756817165847117</v>
      </c>
      <c r="K17" s="14">
        <v>192</v>
      </c>
      <c r="L17" s="17">
        <f t="shared" si="4"/>
        <v>8.5829235583370592E-2</v>
      </c>
      <c r="M17" s="14">
        <v>497</v>
      </c>
      <c r="N17" s="17">
        <f t="shared" si="5"/>
        <v>0.22217255252570406</v>
      </c>
      <c r="O17" s="14">
        <v>783</v>
      </c>
      <c r="P17" s="17">
        <f t="shared" si="6"/>
        <v>0.35002235136343318</v>
      </c>
      <c r="Q17" s="14">
        <v>115</v>
      </c>
      <c r="R17" s="17">
        <f t="shared" si="7"/>
        <v>5.1408135896289675E-2</v>
      </c>
      <c r="S17" s="28">
        <v>0.53516191130000001</v>
      </c>
    </row>
    <row r="18" spans="1:19" s="19" customFormat="1" ht="18.75" customHeight="1" x14ac:dyDescent="0.2">
      <c r="A18" s="10">
        <v>11</v>
      </c>
      <c r="B18" s="16" t="s">
        <v>13</v>
      </c>
      <c r="C18" s="17"/>
      <c r="D18" s="18">
        <f t="shared" si="0"/>
        <v>1994</v>
      </c>
      <c r="E18" s="14">
        <v>116</v>
      </c>
      <c r="F18" s="17">
        <f t="shared" si="1"/>
        <v>5.8174523570712136E-2</v>
      </c>
      <c r="G18" s="14">
        <v>226</v>
      </c>
      <c r="H18" s="17">
        <f t="shared" si="2"/>
        <v>0.11334002006018054</v>
      </c>
      <c r="I18" s="14">
        <v>176</v>
      </c>
      <c r="J18" s="17">
        <f t="shared" si="3"/>
        <v>8.826479438314945E-2</v>
      </c>
      <c r="K18" s="14">
        <v>145</v>
      </c>
      <c r="L18" s="17">
        <f t="shared" si="4"/>
        <v>7.2718154463390167E-2</v>
      </c>
      <c r="M18" s="14">
        <v>485</v>
      </c>
      <c r="N18" s="17">
        <f t="shared" si="5"/>
        <v>0.2432296890672016</v>
      </c>
      <c r="O18" s="14">
        <v>751</v>
      </c>
      <c r="P18" s="17">
        <f t="shared" si="6"/>
        <v>0.37662988966900701</v>
      </c>
      <c r="Q18" s="14">
        <v>95</v>
      </c>
      <c r="R18" s="17">
        <f t="shared" si="7"/>
        <v>4.7642928786359076E-2</v>
      </c>
      <c r="S18" s="28">
        <v>0.48958646100000003</v>
      </c>
    </row>
    <row r="19" spans="1:19" ht="18.75" customHeight="1" x14ac:dyDescent="0.2">
      <c r="A19" s="15">
        <v>12</v>
      </c>
      <c r="B19" s="16" t="s">
        <v>39</v>
      </c>
      <c r="C19" s="17"/>
      <c r="D19" s="18">
        <f t="shared" si="0"/>
        <v>1965</v>
      </c>
      <c r="E19" s="14">
        <v>134</v>
      </c>
      <c r="F19" s="17">
        <f t="shared" si="1"/>
        <v>6.8193384223918574E-2</v>
      </c>
      <c r="G19" s="14">
        <v>253</v>
      </c>
      <c r="H19" s="17">
        <f t="shared" si="2"/>
        <v>0.12875318066157762</v>
      </c>
      <c r="I19" s="14">
        <v>205</v>
      </c>
      <c r="J19" s="17">
        <f t="shared" si="3"/>
        <v>0.10432569974554708</v>
      </c>
      <c r="K19" s="14">
        <v>189</v>
      </c>
      <c r="L19" s="17">
        <f t="shared" si="4"/>
        <v>9.6183206106870228E-2</v>
      </c>
      <c r="M19" s="14">
        <v>432</v>
      </c>
      <c r="N19" s="17">
        <f t="shared" si="5"/>
        <v>0.2198473282442748</v>
      </c>
      <c r="O19" s="14">
        <v>663</v>
      </c>
      <c r="P19" s="17">
        <f t="shared" si="6"/>
        <v>0.33740458015267177</v>
      </c>
      <c r="Q19" s="14">
        <v>89</v>
      </c>
      <c r="R19" s="17">
        <f t="shared" si="7"/>
        <v>4.5292620865139951E-2</v>
      </c>
      <c r="S19" s="28">
        <v>0.4849842486</v>
      </c>
    </row>
    <row r="20" spans="1:19" s="19" customFormat="1" ht="18.75" customHeight="1" x14ac:dyDescent="0.2">
      <c r="A20" s="10">
        <v>13</v>
      </c>
      <c r="B20" s="16" t="s">
        <v>15</v>
      </c>
      <c r="C20" s="17"/>
      <c r="D20" s="18">
        <f t="shared" si="0"/>
        <v>1707</v>
      </c>
      <c r="E20" s="14">
        <v>96</v>
      </c>
      <c r="F20" s="17">
        <f t="shared" si="1"/>
        <v>5.6239015817223195E-2</v>
      </c>
      <c r="G20" s="14">
        <v>239</v>
      </c>
      <c r="H20" s="17">
        <f t="shared" si="2"/>
        <v>0.14001171646162858</v>
      </c>
      <c r="I20" s="14">
        <v>178</v>
      </c>
      <c r="J20" s="17">
        <f t="shared" si="3"/>
        <v>0.10427650849443468</v>
      </c>
      <c r="K20" s="14">
        <v>127</v>
      </c>
      <c r="L20" s="17">
        <f t="shared" si="4"/>
        <v>7.4399531341534861E-2</v>
      </c>
      <c r="M20" s="14">
        <v>278</v>
      </c>
      <c r="N20" s="17">
        <f t="shared" si="5"/>
        <v>0.1628588166373755</v>
      </c>
      <c r="O20" s="14">
        <v>598</v>
      </c>
      <c r="P20" s="17">
        <f t="shared" si="6"/>
        <v>0.3503222026947862</v>
      </c>
      <c r="Q20" s="14">
        <v>191</v>
      </c>
      <c r="R20" s="17">
        <f t="shared" si="7"/>
        <v>0.11189220855301699</v>
      </c>
      <c r="S20" s="28">
        <v>0.57618513910000002</v>
      </c>
    </row>
    <row r="21" spans="1:19" ht="18.75" customHeight="1" x14ac:dyDescent="0.2">
      <c r="A21" s="10">
        <v>14</v>
      </c>
      <c r="B21" s="16" t="s">
        <v>26</v>
      </c>
      <c r="C21" s="17"/>
      <c r="D21" s="18">
        <f t="shared" si="0"/>
        <v>1529</v>
      </c>
      <c r="E21" s="14">
        <v>46</v>
      </c>
      <c r="F21" s="17">
        <f t="shared" si="1"/>
        <v>3.0085022890778287E-2</v>
      </c>
      <c r="G21" s="14">
        <v>150</v>
      </c>
      <c r="H21" s="17">
        <f t="shared" si="2"/>
        <v>9.8103335513407455E-2</v>
      </c>
      <c r="I21" s="14">
        <v>110</v>
      </c>
      <c r="J21" s="17">
        <f t="shared" si="3"/>
        <v>7.1942446043165464E-2</v>
      </c>
      <c r="K21" s="14">
        <v>94</v>
      </c>
      <c r="L21" s="17">
        <f t="shared" si="4"/>
        <v>6.1478090255068674E-2</v>
      </c>
      <c r="M21" s="14">
        <v>298</v>
      </c>
      <c r="N21" s="17">
        <f t="shared" si="5"/>
        <v>0.19489862655330281</v>
      </c>
      <c r="O21" s="14">
        <v>692</v>
      </c>
      <c r="P21" s="17">
        <f t="shared" si="6"/>
        <v>0.45258338783518642</v>
      </c>
      <c r="Q21" s="14">
        <v>139</v>
      </c>
      <c r="R21" s="17">
        <f t="shared" si="7"/>
        <v>9.0909090909090912E-2</v>
      </c>
      <c r="S21" s="28">
        <v>0.59884037829999992</v>
      </c>
    </row>
    <row r="22" spans="1:19" s="19" customFormat="1" ht="18.75" customHeight="1" x14ac:dyDescent="0.2">
      <c r="A22" s="15">
        <v>15</v>
      </c>
      <c r="B22" s="16" t="s">
        <v>20</v>
      </c>
      <c r="C22" s="17"/>
      <c r="D22" s="18">
        <f t="shared" si="0"/>
        <v>1454</v>
      </c>
      <c r="E22" s="14">
        <v>40</v>
      </c>
      <c r="F22" s="17">
        <f t="shared" si="1"/>
        <v>2.7510316368638238E-2</v>
      </c>
      <c r="G22" s="14">
        <v>139</v>
      </c>
      <c r="H22" s="17">
        <f t="shared" si="2"/>
        <v>9.5598349381017883E-2</v>
      </c>
      <c r="I22" s="14">
        <v>139</v>
      </c>
      <c r="J22" s="17">
        <f t="shared" si="3"/>
        <v>9.5598349381017883E-2</v>
      </c>
      <c r="K22" s="14">
        <v>123</v>
      </c>
      <c r="L22" s="17">
        <f t="shared" si="4"/>
        <v>8.4594222833562591E-2</v>
      </c>
      <c r="M22" s="14">
        <v>414</v>
      </c>
      <c r="N22" s="17">
        <f t="shared" si="5"/>
        <v>0.28473177441540576</v>
      </c>
      <c r="O22" s="14">
        <v>537</v>
      </c>
      <c r="P22" s="17">
        <f t="shared" si="6"/>
        <v>0.36932599724896836</v>
      </c>
      <c r="Q22" s="14">
        <v>62</v>
      </c>
      <c r="R22" s="17">
        <f t="shared" si="7"/>
        <v>4.264099037138927E-2</v>
      </c>
      <c r="S22" s="28">
        <v>0.49607471750000004</v>
      </c>
    </row>
    <row r="23" spans="1:19" ht="18.75" customHeight="1" x14ac:dyDescent="0.2">
      <c r="A23" s="10">
        <v>16</v>
      </c>
      <c r="B23" s="16" t="s">
        <v>14</v>
      </c>
      <c r="C23" s="17"/>
      <c r="D23" s="18">
        <f t="shared" si="0"/>
        <v>1418</v>
      </c>
      <c r="E23" s="14">
        <v>66</v>
      </c>
      <c r="F23" s="17">
        <f t="shared" si="1"/>
        <v>4.6544428772919602E-2</v>
      </c>
      <c r="G23" s="14">
        <v>138</v>
      </c>
      <c r="H23" s="17">
        <f t="shared" si="2"/>
        <v>9.7320169252468267E-2</v>
      </c>
      <c r="I23" s="14">
        <v>135</v>
      </c>
      <c r="J23" s="17">
        <f t="shared" si="3"/>
        <v>9.5204513399153742E-2</v>
      </c>
      <c r="K23" s="14">
        <v>133</v>
      </c>
      <c r="L23" s="17">
        <f t="shared" si="4"/>
        <v>9.3794076163610726E-2</v>
      </c>
      <c r="M23" s="14">
        <v>285</v>
      </c>
      <c r="N23" s="17">
        <f t="shared" si="5"/>
        <v>0.20098730606488011</v>
      </c>
      <c r="O23" s="14">
        <v>577</v>
      </c>
      <c r="P23" s="17">
        <f t="shared" si="6"/>
        <v>0.40691114245416077</v>
      </c>
      <c r="Q23" s="14">
        <v>84</v>
      </c>
      <c r="R23" s="17">
        <f t="shared" si="7"/>
        <v>5.9238363892806768E-2</v>
      </c>
      <c r="S23" s="28">
        <v>0.35908487479999995</v>
      </c>
    </row>
    <row r="24" spans="1:19" ht="18.75" customHeight="1" x14ac:dyDescent="0.2">
      <c r="A24" s="10">
        <v>17</v>
      </c>
      <c r="B24" s="16" t="s">
        <v>28</v>
      </c>
      <c r="C24" s="17"/>
      <c r="D24" s="18">
        <f t="shared" si="0"/>
        <v>1087</v>
      </c>
      <c r="E24" s="14">
        <v>58</v>
      </c>
      <c r="F24" s="17">
        <f t="shared" si="1"/>
        <v>5.3357865685372582E-2</v>
      </c>
      <c r="G24" s="14">
        <v>134</v>
      </c>
      <c r="H24" s="17">
        <f t="shared" si="2"/>
        <v>0.12327506899724011</v>
      </c>
      <c r="I24" s="14">
        <v>102</v>
      </c>
      <c r="J24" s="17">
        <f t="shared" si="3"/>
        <v>9.3836246550137989E-2</v>
      </c>
      <c r="K24" s="14">
        <v>82</v>
      </c>
      <c r="L24" s="17">
        <f t="shared" si="4"/>
        <v>7.5436982520699178E-2</v>
      </c>
      <c r="M24" s="14">
        <v>203</v>
      </c>
      <c r="N24" s="17">
        <f t="shared" si="5"/>
        <v>0.18675252989880406</v>
      </c>
      <c r="O24" s="14">
        <v>440</v>
      </c>
      <c r="P24" s="17">
        <f t="shared" si="6"/>
        <v>0.40478380864765412</v>
      </c>
      <c r="Q24" s="14">
        <v>68</v>
      </c>
      <c r="R24" s="17">
        <f t="shared" si="7"/>
        <v>6.2557497700092002E-2</v>
      </c>
      <c r="S24" s="28">
        <v>0.39651977570000002</v>
      </c>
    </row>
    <row r="25" spans="1:19" s="19" customFormat="1" ht="18.75" customHeight="1" x14ac:dyDescent="0.2">
      <c r="A25" s="15">
        <v>18</v>
      </c>
      <c r="B25" s="16" t="s">
        <v>21</v>
      </c>
      <c r="C25" s="17"/>
      <c r="D25" s="18">
        <f t="shared" si="0"/>
        <v>1036</v>
      </c>
      <c r="E25" s="14">
        <v>58</v>
      </c>
      <c r="F25" s="17">
        <f t="shared" si="1"/>
        <v>5.5984555984555984E-2</v>
      </c>
      <c r="G25" s="14">
        <v>122</v>
      </c>
      <c r="H25" s="17">
        <f t="shared" si="2"/>
        <v>0.11776061776061776</v>
      </c>
      <c r="I25" s="14">
        <v>151</v>
      </c>
      <c r="J25" s="17">
        <f t="shared" si="3"/>
        <v>0.14575289575289574</v>
      </c>
      <c r="K25" s="14">
        <v>90</v>
      </c>
      <c r="L25" s="17">
        <f t="shared" si="4"/>
        <v>8.6872586872586879E-2</v>
      </c>
      <c r="M25" s="14">
        <v>203</v>
      </c>
      <c r="N25" s="17">
        <f t="shared" si="5"/>
        <v>0.19594594594594594</v>
      </c>
      <c r="O25" s="14">
        <v>378</v>
      </c>
      <c r="P25" s="17">
        <f t="shared" si="6"/>
        <v>0.36486486486486486</v>
      </c>
      <c r="Q25" s="14">
        <v>34</v>
      </c>
      <c r="R25" s="17">
        <f t="shared" si="7"/>
        <v>3.2818532818532815E-2</v>
      </c>
      <c r="S25" s="28">
        <v>0.47819775790000002</v>
      </c>
    </row>
    <row r="26" spans="1:19" ht="18.75" customHeight="1" x14ac:dyDescent="0.2">
      <c r="A26" s="10">
        <v>19</v>
      </c>
      <c r="B26" s="16" t="s">
        <v>40</v>
      </c>
      <c r="C26" s="17"/>
      <c r="D26" s="18">
        <f t="shared" si="0"/>
        <v>999</v>
      </c>
      <c r="E26" s="14">
        <v>55</v>
      </c>
      <c r="F26" s="17">
        <f t="shared" si="1"/>
        <v>5.5055055055055056E-2</v>
      </c>
      <c r="G26" s="14">
        <v>90</v>
      </c>
      <c r="H26" s="17">
        <f t="shared" si="2"/>
        <v>9.0090090090090086E-2</v>
      </c>
      <c r="I26" s="14">
        <v>68</v>
      </c>
      <c r="J26" s="17">
        <f t="shared" si="3"/>
        <v>6.8068068068068074E-2</v>
      </c>
      <c r="K26" s="14">
        <v>52</v>
      </c>
      <c r="L26" s="17">
        <f t="shared" si="4"/>
        <v>5.2052052052052052E-2</v>
      </c>
      <c r="M26" s="14">
        <v>176</v>
      </c>
      <c r="N26" s="17">
        <f t="shared" si="5"/>
        <v>0.17617617617617617</v>
      </c>
      <c r="O26" s="14">
        <v>482</v>
      </c>
      <c r="P26" s="17">
        <f t="shared" si="6"/>
        <v>0.48248248248248249</v>
      </c>
      <c r="Q26" s="14">
        <v>76</v>
      </c>
      <c r="R26" s="17">
        <f t="shared" si="7"/>
        <v>7.6076076076076082E-2</v>
      </c>
      <c r="S26" s="28">
        <v>0.66407381169999991</v>
      </c>
    </row>
    <row r="27" spans="1:19" s="19" customFormat="1" ht="18.75" customHeight="1" x14ac:dyDescent="0.2">
      <c r="A27" s="10">
        <v>20</v>
      </c>
      <c r="B27" s="16" t="s">
        <v>30</v>
      </c>
      <c r="C27" s="17"/>
      <c r="D27" s="18">
        <f t="shared" si="0"/>
        <v>820</v>
      </c>
      <c r="E27" s="14">
        <v>41</v>
      </c>
      <c r="F27" s="17">
        <f t="shared" si="1"/>
        <v>0.05</v>
      </c>
      <c r="G27" s="14">
        <v>110</v>
      </c>
      <c r="H27" s="17">
        <f t="shared" si="2"/>
        <v>0.13414634146341464</v>
      </c>
      <c r="I27" s="14">
        <v>121</v>
      </c>
      <c r="J27" s="17">
        <f t="shared" si="3"/>
        <v>0.14756097560975609</v>
      </c>
      <c r="K27" s="14">
        <v>100</v>
      </c>
      <c r="L27" s="17">
        <f t="shared" si="4"/>
        <v>0.12195121951219512</v>
      </c>
      <c r="M27" s="14">
        <v>175</v>
      </c>
      <c r="N27" s="17">
        <f t="shared" si="5"/>
        <v>0.21341463414634146</v>
      </c>
      <c r="O27" s="14">
        <v>258</v>
      </c>
      <c r="P27" s="17">
        <f t="shared" si="6"/>
        <v>0.31463414634146342</v>
      </c>
      <c r="Q27" s="14">
        <v>15</v>
      </c>
      <c r="R27" s="17">
        <f t="shared" si="7"/>
        <v>1.8292682926829267E-2</v>
      </c>
      <c r="S27" s="28">
        <v>0.39464924510000005</v>
      </c>
    </row>
    <row r="28" spans="1:19" ht="18.75" customHeight="1" x14ac:dyDescent="0.2">
      <c r="A28" s="15">
        <v>21</v>
      </c>
      <c r="B28" s="16" t="s">
        <v>10</v>
      </c>
      <c r="C28" s="17"/>
      <c r="D28" s="18">
        <f t="shared" si="0"/>
        <v>811</v>
      </c>
      <c r="E28" s="14">
        <v>64</v>
      </c>
      <c r="F28" s="17">
        <f t="shared" si="1"/>
        <v>7.8914919852034526E-2</v>
      </c>
      <c r="G28" s="14">
        <v>139</v>
      </c>
      <c r="H28" s="17">
        <f t="shared" si="2"/>
        <v>0.17139334155363747</v>
      </c>
      <c r="I28" s="14">
        <v>106</v>
      </c>
      <c r="J28" s="17">
        <f t="shared" si="3"/>
        <v>0.13070283600493218</v>
      </c>
      <c r="K28" s="14">
        <v>69</v>
      </c>
      <c r="L28" s="17">
        <f t="shared" si="4"/>
        <v>8.5080147965474723E-2</v>
      </c>
      <c r="M28" s="14">
        <v>127</v>
      </c>
      <c r="N28" s="17">
        <f t="shared" si="5"/>
        <v>0.15659679408138102</v>
      </c>
      <c r="O28" s="14">
        <v>240</v>
      </c>
      <c r="P28" s="17">
        <f t="shared" si="6"/>
        <v>0.29593094944512949</v>
      </c>
      <c r="Q28" s="14">
        <v>66</v>
      </c>
      <c r="R28" s="17">
        <f t="shared" si="7"/>
        <v>8.138101109741061E-2</v>
      </c>
      <c r="S28" s="28">
        <v>0.49497300659999999</v>
      </c>
    </row>
    <row r="29" spans="1:19" s="19" customFormat="1" ht="18.75" customHeight="1" x14ac:dyDescent="0.2">
      <c r="A29" s="10">
        <v>22</v>
      </c>
      <c r="B29" s="16" t="s">
        <v>17</v>
      </c>
      <c r="C29" s="17"/>
      <c r="D29" s="18">
        <f t="shared" si="0"/>
        <v>791</v>
      </c>
      <c r="E29" s="14">
        <v>87</v>
      </c>
      <c r="F29" s="17">
        <f t="shared" si="1"/>
        <v>0.10998735777496839</v>
      </c>
      <c r="G29" s="14">
        <v>105</v>
      </c>
      <c r="H29" s="17">
        <f t="shared" si="2"/>
        <v>0.13274336283185842</v>
      </c>
      <c r="I29" s="14">
        <v>64</v>
      </c>
      <c r="J29" s="17">
        <f t="shared" si="3"/>
        <v>8.0910240202275607E-2</v>
      </c>
      <c r="K29" s="14">
        <v>63</v>
      </c>
      <c r="L29" s="17">
        <f t="shared" si="4"/>
        <v>7.9646017699115043E-2</v>
      </c>
      <c r="M29" s="14">
        <v>129</v>
      </c>
      <c r="N29" s="17">
        <f t="shared" si="5"/>
        <v>0.16308470290771176</v>
      </c>
      <c r="O29" s="14">
        <v>266</v>
      </c>
      <c r="P29" s="17">
        <f t="shared" si="6"/>
        <v>0.33628318584070799</v>
      </c>
      <c r="Q29" s="14">
        <v>77</v>
      </c>
      <c r="R29" s="17">
        <f t="shared" si="7"/>
        <v>9.7345132743362831E-2</v>
      </c>
      <c r="S29" s="28">
        <v>0.56509346409999994</v>
      </c>
    </row>
    <row r="30" spans="1:19" ht="18.75" customHeight="1" x14ac:dyDescent="0.2">
      <c r="A30" s="10">
        <v>23</v>
      </c>
      <c r="B30" s="16" t="s">
        <v>29</v>
      </c>
      <c r="C30" s="17"/>
      <c r="D30" s="18">
        <f t="shared" si="0"/>
        <v>675</v>
      </c>
      <c r="E30" s="14">
        <v>36</v>
      </c>
      <c r="F30" s="17">
        <f t="shared" si="1"/>
        <v>5.3333333333333337E-2</v>
      </c>
      <c r="G30" s="14">
        <v>76</v>
      </c>
      <c r="H30" s="17">
        <f t="shared" si="2"/>
        <v>0.11259259259259259</v>
      </c>
      <c r="I30" s="14">
        <v>51</v>
      </c>
      <c r="J30" s="17">
        <f t="shared" si="3"/>
        <v>7.5555555555555556E-2</v>
      </c>
      <c r="K30" s="14">
        <v>59</v>
      </c>
      <c r="L30" s="17">
        <f t="shared" si="4"/>
        <v>8.7407407407407406E-2</v>
      </c>
      <c r="M30" s="14">
        <v>177</v>
      </c>
      <c r="N30" s="17">
        <f t="shared" si="5"/>
        <v>0.26222222222222225</v>
      </c>
      <c r="O30" s="14">
        <v>251</v>
      </c>
      <c r="P30" s="17">
        <f t="shared" si="6"/>
        <v>0.37185185185185188</v>
      </c>
      <c r="Q30" s="14">
        <v>25</v>
      </c>
      <c r="R30" s="17">
        <f t="shared" si="7"/>
        <v>3.7037037037037035E-2</v>
      </c>
      <c r="S30" s="28">
        <v>0.56158759199999997</v>
      </c>
    </row>
    <row r="31" spans="1:19" s="19" customFormat="1" ht="18.75" customHeight="1" x14ac:dyDescent="0.2">
      <c r="A31" s="15">
        <v>24</v>
      </c>
      <c r="B31" s="16" t="s">
        <v>23</v>
      </c>
      <c r="C31" s="17"/>
      <c r="D31" s="18">
        <f t="shared" si="0"/>
        <v>564</v>
      </c>
      <c r="E31" s="14">
        <v>33</v>
      </c>
      <c r="F31" s="17">
        <f t="shared" si="1"/>
        <v>5.8510638297872342E-2</v>
      </c>
      <c r="G31" s="14">
        <v>60</v>
      </c>
      <c r="H31" s="17">
        <f t="shared" si="2"/>
        <v>0.10638297872340426</v>
      </c>
      <c r="I31" s="14">
        <v>41</v>
      </c>
      <c r="J31" s="17">
        <f t="shared" si="3"/>
        <v>7.2695035460992902E-2</v>
      </c>
      <c r="K31" s="14">
        <v>29</v>
      </c>
      <c r="L31" s="17">
        <f t="shared" si="4"/>
        <v>5.1418439716312055E-2</v>
      </c>
      <c r="M31" s="14">
        <v>115</v>
      </c>
      <c r="N31" s="17">
        <f t="shared" si="5"/>
        <v>0.20390070921985815</v>
      </c>
      <c r="O31" s="14">
        <v>242</v>
      </c>
      <c r="P31" s="17">
        <f t="shared" si="6"/>
        <v>0.42907801418439717</v>
      </c>
      <c r="Q31" s="14">
        <v>44</v>
      </c>
      <c r="R31" s="17">
        <f t="shared" si="7"/>
        <v>7.8014184397163122E-2</v>
      </c>
      <c r="S31" s="28">
        <v>0.54007455559999995</v>
      </c>
    </row>
    <row r="32" spans="1:19" ht="18.75" customHeight="1" x14ac:dyDescent="0.2">
      <c r="A32" s="10">
        <v>25</v>
      </c>
      <c r="B32" s="16" t="s">
        <v>22</v>
      </c>
      <c r="C32" s="17"/>
      <c r="D32" s="18">
        <f t="shared" si="0"/>
        <v>508</v>
      </c>
      <c r="E32" s="14">
        <v>43</v>
      </c>
      <c r="F32" s="17">
        <f t="shared" si="1"/>
        <v>8.4645669291338585E-2</v>
      </c>
      <c r="G32" s="14">
        <v>43</v>
      </c>
      <c r="H32" s="17">
        <f t="shared" si="2"/>
        <v>8.4645669291338585E-2</v>
      </c>
      <c r="I32" s="14">
        <v>68</v>
      </c>
      <c r="J32" s="17">
        <f t="shared" si="3"/>
        <v>0.13385826771653545</v>
      </c>
      <c r="K32" s="14">
        <v>22</v>
      </c>
      <c r="L32" s="17">
        <f t="shared" si="4"/>
        <v>4.3307086614173228E-2</v>
      </c>
      <c r="M32" s="14">
        <v>110</v>
      </c>
      <c r="N32" s="17">
        <f t="shared" si="5"/>
        <v>0.21653543307086615</v>
      </c>
      <c r="O32" s="14">
        <v>185</v>
      </c>
      <c r="P32" s="17">
        <f t="shared" si="6"/>
        <v>0.36417322834645671</v>
      </c>
      <c r="Q32" s="14">
        <v>37</v>
      </c>
      <c r="R32" s="17">
        <f t="shared" si="7"/>
        <v>7.2834645669291334E-2</v>
      </c>
      <c r="S32" s="28">
        <v>0.57457375649999998</v>
      </c>
    </row>
    <row r="33" spans="1:19" s="19" customFormat="1" ht="18.75" customHeight="1" thickBot="1" x14ac:dyDescent="0.25">
      <c r="A33" s="10">
        <v>26</v>
      </c>
      <c r="B33" s="16" t="s">
        <v>24</v>
      </c>
      <c r="C33" s="17"/>
      <c r="D33" s="18">
        <f t="shared" si="0"/>
        <v>465</v>
      </c>
      <c r="E33" s="14">
        <v>34</v>
      </c>
      <c r="F33" s="17">
        <f t="shared" si="1"/>
        <v>7.3118279569892475E-2</v>
      </c>
      <c r="G33" s="14">
        <v>59</v>
      </c>
      <c r="H33" s="17">
        <f t="shared" si="2"/>
        <v>0.12688172043010754</v>
      </c>
      <c r="I33" s="14">
        <v>52</v>
      </c>
      <c r="J33" s="17">
        <f t="shared" si="3"/>
        <v>0.11182795698924732</v>
      </c>
      <c r="K33" s="14">
        <v>25</v>
      </c>
      <c r="L33" s="17">
        <f t="shared" si="4"/>
        <v>5.3763440860215055E-2</v>
      </c>
      <c r="M33" s="14">
        <v>97</v>
      </c>
      <c r="N33" s="17">
        <f t="shared" si="5"/>
        <v>0.2086021505376344</v>
      </c>
      <c r="O33" s="14">
        <v>186</v>
      </c>
      <c r="P33" s="17">
        <f t="shared" si="6"/>
        <v>0.4</v>
      </c>
      <c r="Q33" s="14">
        <v>12</v>
      </c>
      <c r="R33" s="17">
        <f t="shared" si="7"/>
        <v>2.5806451612903226E-2</v>
      </c>
      <c r="S33" s="28">
        <v>0.50609330320000001</v>
      </c>
    </row>
    <row r="34" spans="1:19" ht="20.100000000000001" customHeight="1" thickBot="1" x14ac:dyDescent="0.25">
      <c r="A34" s="34" t="s">
        <v>1</v>
      </c>
      <c r="B34" s="35"/>
      <c r="C34" s="20"/>
      <c r="D34" s="21">
        <f>SUM(D8:D33)</f>
        <v>57496</v>
      </c>
      <c r="E34" s="21">
        <f>SUM(E8:E33)</f>
        <v>3646</v>
      </c>
      <c r="F34" s="20">
        <f t="shared" ref="F34" si="8">E34/D34</f>
        <v>6.3413106998747734E-2</v>
      </c>
      <c r="G34" s="21">
        <f>SUM(G8:G33)</f>
        <v>6975</v>
      </c>
      <c r="H34" s="20">
        <f t="shared" ref="H34" si="9">G34/$D34</f>
        <v>0.12131278697648532</v>
      </c>
      <c r="I34" s="21">
        <f>SUM(I8:I33)</f>
        <v>5359</v>
      </c>
      <c r="J34" s="20">
        <f t="shared" ref="J34" si="10">I34/$D34</f>
        <v>9.3206483929316825E-2</v>
      </c>
      <c r="K34" s="21">
        <f>SUM(K8:K33)</f>
        <v>4493</v>
      </c>
      <c r="L34" s="20">
        <f t="shared" ref="L34" si="11">K34/$D34</f>
        <v>7.81445665785446E-2</v>
      </c>
      <c r="M34" s="21">
        <f>SUM(M8:M33)</f>
        <v>12004</v>
      </c>
      <c r="N34" s="20">
        <f t="shared" ref="N34" si="12">M34/$D34</f>
        <v>0.20877974119938777</v>
      </c>
      <c r="O34" s="21">
        <f>SUM(O8:O33)</f>
        <v>21050</v>
      </c>
      <c r="P34" s="20">
        <f t="shared" ref="P34" si="13">O34/$D34</f>
        <v>0.36611242521218867</v>
      </c>
      <c r="Q34" s="21">
        <f>SUM(Q8:Q33)</f>
        <v>3969</v>
      </c>
      <c r="R34" s="20">
        <f t="shared" ref="R34" si="14">Q34/$D34</f>
        <v>6.9030889105329063E-2</v>
      </c>
      <c r="S34" s="30">
        <v>0.51959991107498393</v>
      </c>
    </row>
    <row r="35" spans="1:19" x14ac:dyDescent="0.2">
      <c r="A35" s="22" t="s">
        <v>32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/>
    </row>
    <row r="36" spans="1:19" x14ac:dyDescent="0.2">
      <c r="A36" s="22" t="s">
        <v>36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4"/>
    </row>
    <row r="37" spans="1:19" ht="13.5" x14ac:dyDescent="0.25">
      <c r="A37" s="31" t="s">
        <v>37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4"/>
    </row>
    <row r="38" spans="1:19" ht="8.25" customHeight="1" x14ac:dyDescent="0.2">
      <c r="A38" s="22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/>
    </row>
    <row r="39" spans="1:19" x14ac:dyDescent="0.2">
      <c r="A39" s="29" t="s">
        <v>44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</row>
    <row r="40" spans="1:19" ht="13.15" customHeight="1" x14ac:dyDescent="0.2">
      <c r="A40" s="29" t="s">
        <v>42</v>
      </c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/>
    </row>
  </sheetData>
  <sortState xmlns:xlrd2="http://schemas.microsoft.com/office/spreadsheetml/2017/richdata2" ref="A7:S33">
    <sortCondition descending="1" ref="D7:D33"/>
  </sortState>
  <mergeCells count="2">
    <mergeCell ref="A3:S3"/>
    <mergeCell ref="A34:B34"/>
  </mergeCells>
  <printOptions horizontalCentered="1"/>
  <pageMargins left="0.51181102362204722" right="0.39370078740157483" top="0.59055118110236227" bottom="0.43307086614173229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2.9</vt:lpstr>
      <vt:lpstr>'2.9'!Área_de_impresión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2019-02-18T17:23:00Z</cp:lastPrinted>
  <dcterms:created xsi:type="dcterms:W3CDTF">2015-04-30T22:50:53Z</dcterms:created>
  <dcterms:modified xsi:type="dcterms:W3CDTF">2026-05-18T20:40:34Z</dcterms:modified>
</cp:coreProperties>
</file>