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a) Acciones preventivas\"/>
    </mc:Choice>
  </mc:AlternateContent>
  <xr:revisionPtr revIDLastSave="0" documentId="13_ncr:1_{29342D89-6ABF-4D77-B7B2-5927938B6663}" xr6:coauthVersionLast="47" xr6:coauthVersionMax="47" xr10:uidLastSave="{00000000-0000-0000-0000-000000000000}"/>
  <bookViews>
    <workbookView xWindow="-105" yWindow="0" windowWidth="14610" windowHeight="15585" tabRatio="563" xr2:uid="{00000000-000D-0000-FFFF-FFFF00000000}"/>
  </bookViews>
  <sheets>
    <sheet name="3.1" sheetId="1" r:id="rId1"/>
  </sheets>
  <definedNames>
    <definedName name="_xlnm._FilterDatabase" localSheetId="0" hidden="1">'3.1'!$A$6:$O$6</definedName>
    <definedName name="_xlnm.Print_Area" localSheetId="0">'3.1'!$A$1:$P$62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7" i="1" l="1"/>
  <c r="O5" i="1"/>
  <c r="O16" i="1"/>
  <c r="D32" i="1"/>
  <c r="F32" i="1"/>
  <c r="G32" i="1"/>
  <c r="H32" i="1"/>
  <c r="I32" i="1"/>
  <c r="J32" i="1"/>
  <c r="K32" i="1"/>
  <c r="L32" i="1"/>
  <c r="M32" i="1"/>
  <c r="N32" i="1"/>
  <c r="C32" i="1"/>
  <c r="O25" i="1"/>
  <c r="P31" i="1" l="1"/>
  <c r="P7" i="1"/>
  <c r="E32" i="1"/>
  <c r="P25" i="1"/>
  <c r="O30" i="1"/>
  <c r="P30" i="1" s="1"/>
  <c r="O26" i="1"/>
  <c r="P26" i="1" l="1"/>
  <c r="O11" i="1" l="1"/>
  <c r="P11" i="1" l="1"/>
  <c r="O29" i="1"/>
  <c r="P29" i="1" s="1"/>
  <c r="O17" i="1"/>
  <c r="P17" i="1" s="1"/>
  <c r="O8" i="1"/>
  <c r="O28" i="1"/>
  <c r="P28" i="1" s="1"/>
  <c r="O12" i="1"/>
  <c r="O15" i="1"/>
  <c r="P15" i="1" s="1"/>
  <c r="P16" i="1"/>
  <c r="O10" i="1"/>
  <c r="P10" i="1" s="1"/>
  <c r="O14" i="1"/>
  <c r="P14" i="1" s="1"/>
  <c r="O20" i="1"/>
  <c r="P20" i="1" s="1"/>
  <c r="O9" i="1"/>
  <c r="P9" i="1" s="1"/>
  <c r="O19" i="1"/>
  <c r="P19" i="1" s="1"/>
  <c r="O24" i="1"/>
  <c r="P24" i="1" s="1"/>
  <c r="O13" i="1"/>
  <c r="P13" i="1" s="1"/>
  <c r="O21" i="1"/>
  <c r="P21" i="1" s="1"/>
  <c r="O23" i="1"/>
  <c r="P23" i="1" s="1"/>
  <c r="O27" i="1"/>
  <c r="P27" i="1" s="1"/>
  <c r="O18" i="1"/>
  <c r="P18" i="1" s="1"/>
  <c r="O22" i="1"/>
  <c r="P22" i="1" s="1"/>
  <c r="O32" i="1" l="1"/>
  <c r="P32" i="1" s="1"/>
  <c r="P33" i="1" s="1"/>
  <c r="P34" i="1" s="1"/>
  <c r="P8" i="1"/>
  <c r="P12" i="1"/>
</calcChain>
</file>

<file path=xl/sharedStrings.xml><?xml version="1.0" encoding="utf-8"?>
<sst xmlns="http://schemas.openxmlformats.org/spreadsheetml/2006/main" count="51" uniqueCount="48">
  <si>
    <t>Nº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</si>
  <si>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</si>
  <si>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</si>
  <si>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</si>
  <si>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</si>
  <si>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</si>
  <si>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</si>
  <si>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</si>
  <si>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</si>
  <si>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</si>
  <si>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</si>
  <si>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</si>
  <si>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</si>
  <si>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</si>
  <si>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 Diario</t>
  </si>
  <si>
    <t>Promedio x Hora</t>
  </si>
  <si>
    <t>Cuadro N° 3.1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</si>
  <si>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</si>
  <si>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</si>
  <si>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</si>
  <si>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</si>
  <si>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</si>
  <si>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</si>
  <si>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</si>
  <si>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</si>
  <si>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</si>
  <si>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</si>
  <si>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</si>
  <si>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</si>
  <si>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</si>
  <si>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</si>
  <si>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</si>
  <si>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</si>
  <si>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</si>
  <si>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</si>
  <si>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</si>
  <si>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</si>
  <si>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</si>
  <si>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</si>
  <si>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</si>
  <si>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</si>
  <si>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</si>
  <si>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</si>
  <si>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Nº AP por día</t>
  </si>
  <si>
    <t>Fuente : Registro de Acciones Preventivas</t>
  </si>
  <si>
    <t>Elaboración : SGIC - UPPM - Warmi Ñan</t>
  </si>
  <si>
    <t>RANKING DE ACCIONES PREVENTIVAS REALIZADAS POR LOS CENTRO EMERGENCIA MUJER Y FAMILIA DEL PROGRAMA NACIONAL WARMI ÑAN SEGÚN DEPARTAMENTO Y MES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</si>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</sst>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969696"/>
      </top>
      <bottom/>
      <diagonal/>
    </border>
    <border>
      <left/>
      <right/>
      <top/>
      <bottom style="medium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/>
      <top style="hair">
        <color rgb="FF305496"/>
      </top>
      <bottom style="medium">
        <color rgb="FF969696"/>
      </bottom>
      <diagonal/>
    </border>
    <border>
      <left/>
      <right style="medium">
        <color rgb="FF305496"/>
      </right>
      <top style="hair">
        <color rgb="FF305496"/>
      </top>
      <bottom style="medium">
        <color rgb="FF969696"/>
      </bottom>
      <diagonal/>
    </border>
  </borders>
  <cellStyleXfs count="15">
    <xf numFmtId="0" fontId="0" fillId="0" borderId="0"/>
    <xf numFmtId="0" fontId="2" fillId="0" borderId="0" applyNumberFormat="0" applyFill="0" applyBorder="0" applyProtection="0">
      <alignment horizontal="left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centerContinuous" wrapText="1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Continuous" vertical="center" wrapText="1"/>
    </xf>
    <xf numFmtId="0" fontId="5" fillId="4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righ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0" fillId="6" borderId="4" xfId="6" applyFont="1" applyFill="1" applyBorder="1" applyAlignment="1">
      <alignment horizontal="left" vertical="center" wrapText="1"/>
    </xf>
    <xf numFmtId="3" fontId="5" fillId="6" borderId="3" xfId="0" applyNumberFormat="1" applyFont="1" applyFill="1" applyBorder="1" applyAlignment="1">
      <alignment horizontal="right" vertical="center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 wrapText="1"/>
    </xf>
    <xf numFmtId="3" fontId="7" fillId="6" borderId="3" xfId="0" applyNumberFormat="1" applyFont="1" applyFill="1" applyBorder="1" applyAlignment="1">
      <alignment horizontal="right" vertical="center" wrapText="1"/>
    </xf>
    <xf numFmtId="1" fontId="5" fillId="6" borderId="3" xfId="0" applyNumberFormat="1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horizontal="left" vertical="center" wrapText="1"/>
    </xf>
    <xf numFmtId="3" fontId="5" fillId="6" borderId="5" xfId="0" applyNumberFormat="1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 wrapText="1"/>
    </xf>
    <xf numFmtId="3" fontId="9" fillId="7" borderId="7" xfId="0" applyNumberFormat="1" applyFont="1" applyFill="1" applyBorder="1" applyAlignment="1">
      <alignment horizontal="right" vertical="center" wrapText="1"/>
    </xf>
    <xf numFmtId="1" fontId="9" fillId="7" borderId="8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4" fillId="2" borderId="0" xfId="5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Continuous" vertical="center" wrapText="1"/>
    </xf>
    <xf numFmtId="0" fontId="9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vertical="center" wrapText="1"/>
    </xf>
    <xf numFmtId="1" fontId="7" fillId="2" borderId="1" xfId="0" applyNumberFormat="1" applyFont="1" applyFill="1" applyBorder="1" applyAlignment="1">
      <alignment horizontal="right" vertical="center" wrapText="1"/>
    </xf>
    <xf numFmtId="1" fontId="7" fillId="2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Continuous" vertical="center" wrapText="1"/>
    </xf>
    <xf numFmtId="0" fontId="15" fillId="3" borderId="0" xfId="0" applyFont="1" applyFill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justify" vertical="center" wrapText="1"/>
    </xf>
    <xf numFmtId="0" fontId="5" fillId="4" borderId="0" xfId="0" applyFont="1" applyFill="1" applyAlignment="1">
      <alignment horizontal="justify" vertical="center" wrapText="1"/>
    </xf>
  </cellXfs>
  <cellStyles count="15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13" xr:uid="{00000000-0005-0000-0000-000004000000}"/>
    <cellStyle name="Normal 4" xfId="4" xr:uid="{00000000-0005-0000-0000-000005000000}"/>
    <cellStyle name="Normal_Directorio CEMs - agos - 2009 - UGTAI" xfId="5" xr:uid="{00000000-0005-0000-0000-000006000000}"/>
    <cellStyle name="Normal_Hoja1" xfId="6" xr:uid="{00000000-0005-0000-0000-000007000000}"/>
    <cellStyle name="Piloto de Datos Ángulo" xfId="7" xr:uid="{00000000-0005-0000-0000-000008000000}"/>
    <cellStyle name="Piloto de Datos Campo" xfId="8" xr:uid="{00000000-0005-0000-0000-000009000000}"/>
    <cellStyle name="Piloto de Datos Resultado" xfId="9" xr:uid="{00000000-0005-0000-0000-00000A000000}"/>
    <cellStyle name="Piloto de Datos Título" xfId="10" xr:uid="{00000000-0005-0000-0000-00000B000000}"/>
    <cellStyle name="Piloto de Datos Valor" xfId="11" xr:uid="{00000000-0005-0000-0000-00000C000000}"/>
    <cellStyle name="Porcentual 2" xfId="12" xr:uid="{00000000-0005-0000-0000-00000D000000}"/>
    <cellStyle name="Porcentual 2 2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Gráfico N° 3.1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RANKING DE ACCIONES PREVENTIVAS REALIZADAS POR EL PROGRAMA NACIONAL WARMI ÑAN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800" b="0" i="0" u="none" strike="noStrike" baseline="0">
                <a:solidFill>
                  <a:srgbClr val="000000"/>
                </a:solidFill>
                <a:latin typeface="Calibri"/>
              </a:rPr>
              <a:t>Enero - Abril, 2026(Preliminar)</a:t>
            </a:r>
          </a:p>
        </c:rich>
      </c:tx>
      <c:layout>
        <c:manualLayout>
          <c:xMode val="edge"/>
          <c:yMode val="edge"/>
          <c:x val="0.28192058484719162"/>
          <c:y val="9.1892680081656474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48801080021671E-2"/>
          <c:y val="0.17664456108753424"/>
          <c:w val="0.89072919689795638"/>
          <c:h val="0.45103194410138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6405005688282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3-408D-A930-2C6A2171FA1D}"/>
                </c:ext>
              </c:extLst>
            </c:dLbl>
            <c:dLbl>
              <c:idx val="2"/>
              <c:layout>
                <c:manualLayout>
                  <c:x val="2.2075055187638008E-3"/>
                  <c:y val="-1.82025028441410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F3-408D-A930-2C6A2171FA1D}"/>
                </c:ext>
              </c:extLst>
            </c:dLbl>
            <c:dLbl>
              <c:idx val="3"/>
              <c:layout>
                <c:manualLayout>
                  <c:x val="0"/>
                  <c:y val="-1.3651877133105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F3-408D-A930-2C6A2171FA1D}"/>
                </c:ext>
              </c:extLst>
            </c:dLbl>
            <c:dLbl>
              <c:idx val="7"/>
              <c:layout>
                <c:manualLayout>
                  <c:x val="0"/>
                  <c:y val="1.36518771331059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F3-408D-A930-2C6A2171FA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'3.1'!$B$7:$B$31</c:f>
              <c:strCache>
                <c:ptCount val="25"/>
                <c:pt idx="0">
                  <c:v>Lima</c:v>
                </c:pt>
                <c:pt idx="1">
                  <c:v>Cusco</c:v>
                </c:pt>
                <c:pt idx="2">
                  <c:v>San Martin</c:v>
                </c:pt>
                <c:pt idx="3">
                  <c:v>Junin</c:v>
                </c:pt>
                <c:pt idx="4">
                  <c:v>Arequipa</c:v>
                </c:pt>
                <c:pt idx="5">
                  <c:v>Ancash</c:v>
                </c:pt>
                <c:pt idx="6">
                  <c:v>La Libertad</c:v>
                </c:pt>
                <c:pt idx="7">
                  <c:v>Ayacucho</c:v>
                </c:pt>
                <c:pt idx="8">
                  <c:v>Piura</c:v>
                </c:pt>
                <c:pt idx="9">
                  <c:v>Ica</c:v>
                </c:pt>
                <c:pt idx="10">
                  <c:v>Cajamarca</c:v>
                </c:pt>
                <c:pt idx="11">
                  <c:v>Lambayeque</c:v>
                </c:pt>
                <c:pt idx="12">
                  <c:v>Callao</c:v>
                </c:pt>
                <c:pt idx="13">
                  <c:v>Huanuco</c:v>
                </c:pt>
                <c:pt idx="14">
                  <c:v>Loreto</c:v>
                </c:pt>
                <c:pt idx="15">
                  <c:v>Puno</c:v>
                </c:pt>
                <c:pt idx="16">
                  <c:v>Amazonas</c:v>
                </c:pt>
                <c:pt idx="17">
                  <c:v>Huancavelica</c:v>
                </c:pt>
                <c:pt idx="18">
                  <c:v>Tacna</c:v>
                </c:pt>
                <c:pt idx="19">
                  <c:v>Pasco</c:v>
                </c:pt>
                <c:pt idx="20">
                  <c:v>Apurimac</c:v>
                </c:pt>
                <c:pt idx="21">
                  <c:v>Tumbes</c:v>
                </c:pt>
                <c:pt idx="22">
                  <c:v>Moquegua</c:v>
                </c:pt>
                <c:pt idx="23">
                  <c:v>Ucayali</c:v>
                </c:pt>
                <c:pt idx="24">
                  <c:v>Madre De Dios</c:v>
                </c:pt>
              </c:strCache>
            </c:strRef>
          </c:cat>
          <c:val>
            <c:numRef>
              <c:f>'3.1'!$O$7:$O$31</c:f>
              <c:numCache>
                <c:formatCode>#,##0</c:formatCode>
                <c:ptCount val="25"/>
                <c:pt idx="0">
                  <c:v>2885</c:v>
                </c:pt>
                <c:pt idx="1">
                  <c:v>1216</c:v>
                </c:pt>
                <c:pt idx="2">
                  <c:v>970</c:v>
                </c:pt>
                <c:pt idx="3">
                  <c:v>880</c:v>
                </c:pt>
                <c:pt idx="4">
                  <c:v>865</c:v>
                </c:pt>
                <c:pt idx="5">
                  <c:v>818</c:v>
                </c:pt>
                <c:pt idx="6">
                  <c:v>703</c:v>
                </c:pt>
                <c:pt idx="7">
                  <c:v>637</c:v>
                </c:pt>
                <c:pt idx="8">
                  <c:v>613</c:v>
                </c:pt>
                <c:pt idx="9">
                  <c:v>612</c:v>
                </c:pt>
                <c:pt idx="10">
                  <c:v>532</c:v>
                </c:pt>
                <c:pt idx="11">
                  <c:v>488</c:v>
                </c:pt>
                <c:pt idx="12">
                  <c:v>481</c:v>
                </c:pt>
                <c:pt idx="13">
                  <c:v>478</c:v>
                </c:pt>
                <c:pt idx="14">
                  <c:v>476</c:v>
                </c:pt>
                <c:pt idx="15">
                  <c:v>459</c:v>
                </c:pt>
                <c:pt idx="16">
                  <c:v>444</c:v>
                </c:pt>
                <c:pt idx="17">
                  <c:v>360</c:v>
                </c:pt>
                <c:pt idx="18">
                  <c:v>333</c:v>
                </c:pt>
                <c:pt idx="19">
                  <c:v>280</c:v>
                </c:pt>
                <c:pt idx="20">
                  <c:v>276</c:v>
                </c:pt>
                <c:pt idx="21">
                  <c:v>247</c:v>
                </c:pt>
                <c:pt idx="22">
                  <c:v>116</c:v>
                </c:pt>
                <c:pt idx="23">
                  <c:v>106</c:v>
                </c:pt>
                <c:pt idx="2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F3-408D-A930-2C6A2171F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0478472"/>
        <c:axId val="390477296"/>
      </c:barChart>
      <c:catAx>
        <c:axId val="39047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9047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477296"/>
        <c:scaling>
          <c:orientation val="minMax"/>
        </c:scaling>
        <c:delete val="0"/>
        <c:axPos val="l"/>
        <c:majorGridlines>
          <c:spPr>
            <a:ln w="6350">
              <a:solidFill>
                <a:srgbClr val="305496"/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90478472"/>
        <c:crosses val="autoZero"/>
        <c:crossBetween val="between"/>
      </c:valAx>
      <c:spPr>
        <a:ln>
          <a:solidFill>
            <a:srgbClr val="DDEBF7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68580</xdr:rowOff>
    </xdr:from>
    <xdr:to>
      <xdr:col>16</xdr:col>
      <xdr:colOff>0</xdr:colOff>
      <xdr:row>59</xdr:row>
      <xdr:rowOff>167640</xdr:rowOff>
    </xdr:to>
    <xdr:graphicFrame macro="">
      <xdr:nvGraphicFramePr>
        <xdr:cNvPr id="1205" name="Chart 3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63" sqref="A63"/>
    </sheetView>
  </sheetViews>
  <sheetFormatPr baseColWidth="10" defaultColWidth="11.42578125" defaultRowHeight="12.75" x14ac:dyDescent="0.2"/>
  <cols>
    <col min="1" max="1" width="3.85546875" style="5" customWidth="1"/>
    <col min="2" max="2" width="15.5703125" style="5" customWidth="1"/>
    <col min="3" max="4" width="6" style="5" bestFit="1" customWidth="1"/>
    <col min="5" max="5" width="6.28515625" style="5" customWidth="1"/>
    <col min="6" max="10" width="5.42578125" style="5" customWidth="1"/>
    <col min="11" max="12" width="5.42578125" style="24" customWidth="1"/>
    <col min="13" max="13" width="6.7109375" style="24" customWidth="1"/>
    <col min="14" max="14" width="5.42578125" style="24" customWidth="1"/>
    <col min="15" max="15" width="7" style="24" customWidth="1"/>
    <col min="16" max="16" width="12.140625" style="5" customWidth="1"/>
    <col min="17" max="16384" width="11.42578125" style="5"/>
  </cols>
  <sheetData>
    <row r="1" spans="1:16" s="3" customFormat="1" ht="18" customHeight="1" x14ac:dyDescent="0.2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30" customHeight="1" x14ac:dyDescent="0.2">
      <c r="A3" s="49" t="s">
        <v>46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7.25" customHeight="1" x14ac:dyDescent="0.2">
      <c r="A4" s="52" t="s">
        <v>47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s="38" customFormat="1" ht="17.25" hidden="1" customHeight="1" x14ac:dyDescent="0.2">
      <c r="A5" s="36"/>
      <c r="B5" s="37"/>
      <c r="C5" s="41">
        <v>20</v>
      </c>
      <c r="D5" s="41">
        <v>20</v>
      </c>
      <c r="E5" s="42">
        <v>22</v>
      </c>
      <c r="F5" s="42">
        <v>20</v>
      </c>
      <c r="G5" s="42"/>
      <c r="H5" s="43"/>
      <c r="I5" s="43"/>
      <c r="J5" s="43"/>
      <c r="K5" s="43"/>
      <c r="L5" s="43"/>
      <c r="M5" s="43"/>
      <c r="N5" s="44"/>
      <c r="O5" s="46">
        <f>SUM(C5:N5)</f>
        <v>82</v>
      </c>
      <c r="P5" s="45"/>
    </row>
    <row r="6" spans="1:16" ht="17.25" customHeight="1" x14ac:dyDescent="0.2">
      <c r="A6" s="6" t="s">
        <v>0</v>
      </c>
      <c r="B6" s="7" t="s">
        <v>42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8" t="s">
        <v>43</v>
      </c>
    </row>
    <row r="7" spans="1:16" ht="15" customHeight="1" x14ac:dyDescent="0.2">
      <c r="A7" s="9">
        <v>1</v>
      </c>
      <c r="B7" s="10" t="s">
        <v>31</v>
      </c>
      <c r="C7" s="11">
        <v>403</v>
      </c>
      <c r="D7" s="11">
        <v>583</v>
      </c>
      <c r="E7" s="11">
        <v>985</v>
      </c>
      <c r="F7" s="12">
        <v>914</v>
      </c>
      <c r="G7" s="12"/>
      <c r="H7" s="12"/>
      <c r="I7" s="12"/>
      <c r="J7" s="12"/>
      <c r="K7" s="12"/>
      <c r="L7" s="12"/>
      <c r="M7" s="12"/>
      <c r="N7" s="13"/>
      <c r="O7" s="14">
        <f>SUM(C7:N7)</f>
        <v>2885</v>
      </c>
      <c r="P7" s="15">
        <f>O7/$O$5</f>
        <v>35.18292682926829</v>
      </c>
    </row>
    <row r="8" spans="1:16" ht="15" customHeight="1" x14ac:dyDescent="0.2">
      <c r="A8" s="16">
        <v>2</v>
      </c>
      <c r="B8" s="17" t="s">
        <v>24</v>
      </c>
      <c r="C8" s="11">
        <v>232</v>
      </c>
      <c r="D8" s="11">
        <v>256</v>
      </c>
      <c r="E8" s="11">
        <v>407</v>
      </c>
      <c r="F8" s="12">
        <v>321</v>
      </c>
      <c r="G8" s="18"/>
      <c r="H8" s="18"/>
      <c r="I8" s="18"/>
      <c r="J8" s="12"/>
      <c r="K8" s="18"/>
      <c r="L8" s="18"/>
      <c r="M8" s="12"/>
      <c r="N8" s="19"/>
      <c r="O8" s="14">
        <f t="shared" ref="O8:O30" si="0">SUM(C8:N8)</f>
        <v>1216</v>
      </c>
      <c r="P8" s="15">
        <f t="shared" ref="P8:P29" si="1">O8/$O$5</f>
        <v>14.829268292682928</v>
      </c>
    </row>
    <row r="9" spans="1:16" ht="15" customHeight="1" x14ac:dyDescent="0.2">
      <c r="A9" s="9">
        <v>3</v>
      </c>
      <c r="B9" s="17" t="s">
        <v>38</v>
      </c>
      <c r="C9" s="11">
        <v>236</v>
      </c>
      <c r="D9" s="11">
        <v>237</v>
      </c>
      <c r="E9" s="11">
        <v>214</v>
      </c>
      <c r="F9" s="12">
        <v>283</v>
      </c>
      <c r="G9" s="18"/>
      <c r="H9" s="18"/>
      <c r="I9" s="18"/>
      <c r="J9" s="12"/>
      <c r="K9" s="18"/>
      <c r="L9" s="18"/>
      <c r="M9" s="12"/>
      <c r="N9" s="19"/>
      <c r="O9" s="14">
        <f t="shared" si="0"/>
        <v>970</v>
      </c>
      <c r="P9" s="15">
        <f t="shared" si="1"/>
        <v>11.829268292682928</v>
      </c>
    </row>
    <row r="10" spans="1:16" ht="15" customHeight="1" x14ac:dyDescent="0.2">
      <c r="A10" s="9">
        <v>4</v>
      </c>
      <c r="B10" s="17" t="s">
        <v>28</v>
      </c>
      <c r="C10" s="11">
        <v>147</v>
      </c>
      <c r="D10" s="11">
        <v>182</v>
      </c>
      <c r="E10" s="11">
        <v>312</v>
      </c>
      <c r="F10" s="12">
        <v>239</v>
      </c>
      <c r="G10" s="18"/>
      <c r="H10" s="18"/>
      <c r="I10" s="18"/>
      <c r="J10" s="12"/>
      <c r="K10" s="18"/>
      <c r="L10" s="18"/>
      <c r="M10" s="12"/>
      <c r="N10" s="19"/>
      <c r="O10" s="14">
        <f t="shared" si="0"/>
        <v>880</v>
      </c>
      <c r="P10" s="15">
        <f t="shared" si="1"/>
        <v>10.731707317073171</v>
      </c>
    </row>
    <row r="11" spans="1:16" ht="15" customHeight="1" x14ac:dyDescent="0.2">
      <c r="A11" s="9">
        <v>5</v>
      </c>
      <c r="B11" s="17" t="s">
        <v>20</v>
      </c>
      <c r="C11" s="11">
        <v>234</v>
      </c>
      <c r="D11" s="11">
        <v>172</v>
      </c>
      <c r="E11" s="11">
        <v>240</v>
      </c>
      <c r="F11" s="12">
        <v>219</v>
      </c>
      <c r="G11" s="18"/>
      <c r="H11" s="18"/>
      <c r="I11" s="18"/>
      <c r="J11" s="12"/>
      <c r="K11" s="18"/>
      <c r="L11" s="18"/>
      <c r="M11" s="12"/>
      <c r="N11" s="19"/>
      <c r="O11" s="14">
        <f t="shared" si="0"/>
        <v>865</v>
      </c>
      <c r="P11" s="15">
        <f t="shared" si="1"/>
        <v>10.548780487804878</v>
      </c>
    </row>
    <row r="12" spans="1:16" ht="15" customHeight="1" x14ac:dyDescent="0.2">
      <c r="A12" s="16">
        <v>6</v>
      </c>
      <c r="B12" s="17" t="s">
        <v>18</v>
      </c>
      <c r="C12" s="11">
        <v>199</v>
      </c>
      <c r="D12" s="11">
        <v>174</v>
      </c>
      <c r="E12" s="11">
        <v>239</v>
      </c>
      <c r="F12" s="12">
        <v>206</v>
      </c>
      <c r="G12" s="18"/>
      <c r="H12" s="18"/>
      <c r="I12" s="18"/>
      <c r="J12" s="12"/>
      <c r="K12" s="18"/>
      <c r="L12" s="18"/>
      <c r="M12" s="12"/>
      <c r="N12" s="19"/>
      <c r="O12" s="14">
        <f t="shared" si="0"/>
        <v>818</v>
      </c>
      <c r="P12" s="15">
        <f t="shared" si="1"/>
        <v>9.9756097560975618</v>
      </c>
    </row>
    <row r="13" spans="1:16" ht="15" customHeight="1" x14ac:dyDescent="0.2">
      <c r="A13" s="9">
        <v>7</v>
      </c>
      <c r="B13" s="17" t="s">
        <v>29</v>
      </c>
      <c r="C13" s="11">
        <v>131</v>
      </c>
      <c r="D13" s="11">
        <v>154</v>
      </c>
      <c r="E13" s="11">
        <v>210</v>
      </c>
      <c r="F13" s="12">
        <v>208</v>
      </c>
      <c r="G13" s="18"/>
      <c r="H13" s="18"/>
      <c r="I13" s="18"/>
      <c r="J13" s="12"/>
      <c r="K13" s="18"/>
      <c r="L13" s="18"/>
      <c r="M13" s="12"/>
      <c r="N13" s="19"/>
      <c r="O13" s="14">
        <f t="shared" si="0"/>
        <v>703</v>
      </c>
      <c r="P13" s="15">
        <f t="shared" si="1"/>
        <v>8.5731707317073162</v>
      </c>
    </row>
    <row r="14" spans="1:16" ht="15" customHeight="1" x14ac:dyDescent="0.2">
      <c r="A14" s="9">
        <v>8</v>
      </c>
      <c r="B14" s="17" t="s">
        <v>21</v>
      </c>
      <c r="C14" s="11">
        <v>130</v>
      </c>
      <c r="D14" s="11">
        <v>131</v>
      </c>
      <c r="E14" s="11">
        <v>195</v>
      </c>
      <c r="F14" s="12">
        <v>181</v>
      </c>
      <c r="G14" s="18"/>
      <c r="H14" s="18"/>
      <c r="I14" s="18"/>
      <c r="J14" s="12"/>
      <c r="K14" s="18"/>
      <c r="L14" s="18"/>
      <c r="M14" s="12"/>
      <c r="N14" s="19"/>
      <c r="O14" s="14">
        <f t="shared" si="0"/>
        <v>637</v>
      </c>
      <c r="P14" s="15">
        <f t="shared" si="1"/>
        <v>7.7682926829268295</v>
      </c>
    </row>
    <row r="15" spans="1:16" ht="15" customHeight="1" x14ac:dyDescent="0.2">
      <c r="A15" s="9">
        <v>9</v>
      </c>
      <c r="B15" s="17" t="s">
        <v>36</v>
      </c>
      <c r="C15" s="11">
        <v>116</v>
      </c>
      <c r="D15" s="11">
        <v>153</v>
      </c>
      <c r="E15" s="11">
        <v>181</v>
      </c>
      <c r="F15" s="12">
        <v>163</v>
      </c>
      <c r="G15" s="18"/>
      <c r="H15" s="18"/>
      <c r="I15" s="18"/>
      <c r="J15" s="12"/>
      <c r="K15" s="18"/>
      <c r="L15" s="18"/>
      <c r="M15" s="12"/>
      <c r="N15" s="19"/>
      <c r="O15" s="14">
        <f t="shared" si="0"/>
        <v>613</v>
      </c>
      <c r="P15" s="15">
        <f t="shared" si="1"/>
        <v>7.475609756097561</v>
      </c>
    </row>
    <row r="16" spans="1:16" ht="15" customHeight="1" x14ac:dyDescent="0.2">
      <c r="A16" s="16">
        <v>10</v>
      </c>
      <c r="B16" s="17" t="s">
        <v>27</v>
      </c>
      <c r="C16" s="11">
        <v>121</v>
      </c>
      <c r="D16" s="11">
        <v>127</v>
      </c>
      <c r="E16" s="11">
        <v>161</v>
      </c>
      <c r="F16" s="12">
        <v>203</v>
      </c>
      <c r="G16" s="18"/>
      <c r="H16" s="18"/>
      <c r="I16" s="18"/>
      <c r="J16" s="12"/>
      <c r="K16" s="18"/>
      <c r="L16" s="18"/>
      <c r="M16" s="12"/>
      <c r="N16" s="19"/>
      <c r="O16" s="14">
        <f t="shared" si="0"/>
        <v>612</v>
      </c>
      <c r="P16" s="15">
        <f t="shared" si="1"/>
        <v>7.4634146341463419</v>
      </c>
    </row>
    <row r="17" spans="1:16" ht="15" customHeight="1" x14ac:dyDescent="0.2">
      <c r="A17" s="9">
        <v>11</v>
      </c>
      <c r="B17" s="17" t="s">
        <v>22</v>
      </c>
      <c r="C17" s="11">
        <v>113</v>
      </c>
      <c r="D17" s="11">
        <v>115</v>
      </c>
      <c r="E17" s="11">
        <v>162</v>
      </c>
      <c r="F17" s="12">
        <v>142</v>
      </c>
      <c r="G17" s="18"/>
      <c r="H17" s="18"/>
      <c r="I17" s="18"/>
      <c r="J17" s="12"/>
      <c r="K17" s="18"/>
      <c r="L17" s="18"/>
      <c r="M17" s="12"/>
      <c r="N17" s="19"/>
      <c r="O17" s="14">
        <f t="shared" si="0"/>
        <v>532</v>
      </c>
      <c r="P17" s="15">
        <f t="shared" si="1"/>
        <v>6.4878048780487809</v>
      </c>
    </row>
    <row r="18" spans="1:16" ht="15" customHeight="1" x14ac:dyDescent="0.2">
      <c r="A18" s="9">
        <v>12</v>
      </c>
      <c r="B18" s="17" t="s">
        <v>30</v>
      </c>
      <c r="C18" s="11">
        <v>98</v>
      </c>
      <c r="D18" s="11">
        <v>110</v>
      </c>
      <c r="E18" s="11">
        <v>145</v>
      </c>
      <c r="F18" s="12">
        <v>135</v>
      </c>
      <c r="G18" s="18"/>
      <c r="H18" s="18"/>
      <c r="I18" s="18"/>
      <c r="J18" s="12"/>
      <c r="K18" s="18"/>
      <c r="L18" s="18"/>
      <c r="M18" s="12"/>
      <c r="N18" s="19"/>
      <c r="O18" s="14">
        <f t="shared" si="0"/>
        <v>488</v>
      </c>
      <c r="P18" s="15">
        <f t="shared" si="1"/>
        <v>5.9512195121951219</v>
      </c>
    </row>
    <row r="19" spans="1:16" ht="15" customHeight="1" x14ac:dyDescent="0.2">
      <c r="A19" s="9">
        <v>13</v>
      </c>
      <c r="B19" s="17" t="s">
        <v>23</v>
      </c>
      <c r="C19" s="11">
        <v>89</v>
      </c>
      <c r="D19" s="11">
        <v>109</v>
      </c>
      <c r="E19" s="11">
        <v>151</v>
      </c>
      <c r="F19" s="12">
        <v>132</v>
      </c>
      <c r="G19" s="18"/>
      <c r="H19" s="18"/>
      <c r="I19" s="18"/>
      <c r="J19" s="12"/>
      <c r="K19" s="18"/>
      <c r="L19" s="18"/>
      <c r="M19" s="12"/>
      <c r="N19" s="19"/>
      <c r="O19" s="14">
        <f t="shared" si="0"/>
        <v>481</v>
      </c>
      <c r="P19" s="15">
        <f t="shared" si="1"/>
        <v>5.8658536585365857</v>
      </c>
    </row>
    <row r="20" spans="1:16" ht="15" customHeight="1" x14ac:dyDescent="0.2">
      <c r="A20" s="16">
        <v>14</v>
      </c>
      <c r="B20" s="17" t="s">
        <v>26</v>
      </c>
      <c r="C20" s="11">
        <v>89</v>
      </c>
      <c r="D20" s="11">
        <v>110</v>
      </c>
      <c r="E20" s="11">
        <v>143</v>
      </c>
      <c r="F20" s="12">
        <v>136</v>
      </c>
      <c r="G20" s="18"/>
      <c r="H20" s="18"/>
      <c r="I20" s="18"/>
      <c r="J20" s="12"/>
      <c r="K20" s="18"/>
      <c r="L20" s="18"/>
      <c r="M20" s="12"/>
      <c r="N20" s="19"/>
      <c r="O20" s="14">
        <f t="shared" si="0"/>
        <v>478</v>
      </c>
      <c r="P20" s="15">
        <f t="shared" si="1"/>
        <v>5.8292682926829267</v>
      </c>
    </row>
    <row r="21" spans="1:16" ht="15" customHeight="1" x14ac:dyDescent="0.2">
      <c r="A21" s="9">
        <v>15</v>
      </c>
      <c r="B21" s="17" t="s">
        <v>32</v>
      </c>
      <c r="C21" s="11">
        <v>64</v>
      </c>
      <c r="D21" s="11">
        <v>106</v>
      </c>
      <c r="E21" s="11">
        <v>164</v>
      </c>
      <c r="F21" s="12">
        <v>142</v>
      </c>
      <c r="G21" s="18"/>
      <c r="H21" s="18"/>
      <c r="I21" s="18"/>
      <c r="J21" s="12"/>
      <c r="K21" s="18"/>
      <c r="L21" s="18"/>
      <c r="M21" s="12"/>
      <c r="N21" s="19"/>
      <c r="O21" s="14">
        <f t="shared" si="0"/>
        <v>476</v>
      </c>
      <c r="P21" s="15">
        <f t="shared" si="1"/>
        <v>5.8048780487804876</v>
      </c>
    </row>
    <row r="22" spans="1:16" ht="15" customHeight="1" x14ac:dyDescent="0.2">
      <c r="A22" s="9">
        <v>16</v>
      </c>
      <c r="B22" s="17" t="s">
        <v>37</v>
      </c>
      <c r="C22" s="11">
        <v>100</v>
      </c>
      <c r="D22" s="11">
        <v>80</v>
      </c>
      <c r="E22" s="11">
        <v>156</v>
      </c>
      <c r="F22" s="12">
        <v>123</v>
      </c>
      <c r="G22" s="18"/>
      <c r="H22" s="18"/>
      <c r="I22" s="18"/>
      <c r="J22" s="12"/>
      <c r="K22" s="18"/>
      <c r="L22" s="18"/>
      <c r="M22" s="12"/>
      <c r="N22" s="19"/>
      <c r="O22" s="14">
        <f t="shared" si="0"/>
        <v>459</v>
      </c>
      <c r="P22" s="15">
        <f t="shared" si="1"/>
        <v>5.5975609756097562</v>
      </c>
    </row>
    <row r="23" spans="1:16" ht="15" customHeight="1" x14ac:dyDescent="0.2">
      <c r="A23" s="9">
        <v>17</v>
      </c>
      <c r="B23" s="17" t="s">
        <v>17</v>
      </c>
      <c r="C23" s="11">
        <v>119</v>
      </c>
      <c r="D23" s="11">
        <v>105</v>
      </c>
      <c r="E23" s="11">
        <v>113</v>
      </c>
      <c r="F23" s="12">
        <v>107</v>
      </c>
      <c r="G23" s="18"/>
      <c r="H23" s="18"/>
      <c r="I23" s="18"/>
      <c r="J23" s="12"/>
      <c r="K23" s="18"/>
      <c r="L23" s="18"/>
      <c r="M23" s="12"/>
      <c r="N23" s="19"/>
      <c r="O23" s="14">
        <f t="shared" si="0"/>
        <v>444</v>
      </c>
      <c r="P23" s="15">
        <f t="shared" si="1"/>
        <v>5.4146341463414638</v>
      </c>
    </row>
    <row r="24" spans="1:16" ht="15" customHeight="1" x14ac:dyDescent="0.2">
      <c r="A24" s="16">
        <v>18</v>
      </c>
      <c r="B24" s="17" t="s">
        <v>25</v>
      </c>
      <c r="C24" s="11">
        <v>70</v>
      </c>
      <c r="D24" s="11">
        <v>56</v>
      </c>
      <c r="E24" s="11">
        <v>132</v>
      </c>
      <c r="F24" s="12">
        <v>102</v>
      </c>
      <c r="G24" s="18"/>
      <c r="H24" s="18"/>
      <c r="I24" s="18"/>
      <c r="J24" s="12"/>
      <c r="K24" s="18"/>
      <c r="L24" s="18"/>
      <c r="M24" s="12"/>
      <c r="N24" s="19"/>
      <c r="O24" s="14">
        <f t="shared" si="0"/>
        <v>360</v>
      </c>
      <c r="P24" s="15">
        <f t="shared" si="1"/>
        <v>4.3902439024390247</v>
      </c>
    </row>
    <row r="25" spans="1:16" ht="15" customHeight="1" x14ac:dyDescent="0.2">
      <c r="A25" s="9">
        <v>19</v>
      </c>
      <c r="B25" s="17" t="s">
        <v>39</v>
      </c>
      <c r="C25" s="11">
        <v>55</v>
      </c>
      <c r="D25" s="11">
        <v>75</v>
      </c>
      <c r="E25" s="11">
        <v>107</v>
      </c>
      <c r="F25" s="12">
        <v>96</v>
      </c>
      <c r="G25" s="18"/>
      <c r="H25" s="18"/>
      <c r="I25" s="18"/>
      <c r="J25" s="12"/>
      <c r="K25" s="18"/>
      <c r="L25" s="18"/>
      <c r="M25" s="12"/>
      <c r="N25" s="19"/>
      <c r="O25" s="14">
        <f t="shared" si="0"/>
        <v>333</v>
      </c>
      <c r="P25" s="15">
        <f t="shared" si="1"/>
        <v>4.0609756097560972</v>
      </c>
    </row>
    <row r="26" spans="1:16" ht="15" customHeight="1" x14ac:dyDescent="0.2">
      <c r="A26" s="9">
        <v>20</v>
      </c>
      <c r="B26" s="17" t="s">
        <v>35</v>
      </c>
      <c r="C26" s="11">
        <v>85</v>
      </c>
      <c r="D26" s="11">
        <v>54</v>
      </c>
      <c r="E26" s="11">
        <v>58</v>
      </c>
      <c r="F26" s="12">
        <v>83</v>
      </c>
      <c r="G26" s="18"/>
      <c r="H26" s="18"/>
      <c r="I26" s="18"/>
      <c r="J26" s="12"/>
      <c r="K26" s="18"/>
      <c r="L26" s="18"/>
      <c r="M26" s="12"/>
      <c r="N26" s="19"/>
      <c r="O26" s="14">
        <f t="shared" si="0"/>
        <v>280</v>
      </c>
      <c r="P26" s="15">
        <f t="shared" si="1"/>
        <v>3.4146341463414633</v>
      </c>
    </row>
    <row r="27" spans="1:16" ht="15" customHeight="1" x14ac:dyDescent="0.2">
      <c r="A27" s="9">
        <v>21</v>
      </c>
      <c r="B27" s="17" t="s">
        <v>19</v>
      </c>
      <c r="C27" s="11">
        <v>56</v>
      </c>
      <c r="D27" s="11">
        <v>62</v>
      </c>
      <c r="E27" s="11">
        <v>80</v>
      </c>
      <c r="F27" s="12">
        <v>78</v>
      </c>
      <c r="G27" s="18"/>
      <c r="H27" s="18"/>
      <c r="I27" s="18"/>
      <c r="J27" s="12"/>
      <c r="K27" s="18"/>
      <c r="L27" s="18"/>
      <c r="M27" s="12"/>
      <c r="N27" s="19"/>
      <c r="O27" s="14">
        <f t="shared" si="0"/>
        <v>276</v>
      </c>
      <c r="P27" s="15">
        <f t="shared" si="1"/>
        <v>3.3658536585365852</v>
      </c>
    </row>
    <row r="28" spans="1:16" ht="15" customHeight="1" x14ac:dyDescent="0.2">
      <c r="A28" s="16">
        <v>22</v>
      </c>
      <c r="B28" s="17" t="s">
        <v>40</v>
      </c>
      <c r="C28" s="11">
        <v>62</v>
      </c>
      <c r="D28" s="11">
        <v>54</v>
      </c>
      <c r="E28" s="11">
        <v>58</v>
      </c>
      <c r="F28" s="12">
        <v>73</v>
      </c>
      <c r="G28" s="18"/>
      <c r="H28" s="18"/>
      <c r="I28" s="18"/>
      <c r="J28" s="12"/>
      <c r="K28" s="18"/>
      <c r="L28" s="18"/>
      <c r="M28" s="12"/>
      <c r="N28" s="19"/>
      <c r="O28" s="14">
        <f t="shared" si="0"/>
        <v>247</v>
      </c>
      <c r="P28" s="15">
        <f t="shared" si="1"/>
        <v>3.0121951219512195</v>
      </c>
    </row>
    <row r="29" spans="1:16" ht="15" customHeight="1" x14ac:dyDescent="0.2">
      <c r="A29" s="9">
        <v>23</v>
      </c>
      <c r="B29" s="17" t="s">
        <v>34</v>
      </c>
      <c r="C29" s="11">
        <v>22</v>
      </c>
      <c r="D29" s="11">
        <v>34</v>
      </c>
      <c r="E29" s="11">
        <v>28</v>
      </c>
      <c r="F29" s="12">
        <v>32</v>
      </c>
      <c r="G29" s="18"/>
      <c r="H29" s="18"/>
      <c r="I29" s="18"/>
      <c r="J29" s="12"/>
      <c r="K29" s="18"/>
      <c r="L29" s="18"/>
      <c r="M29" s="12"/>
      <c r="N29" s="19"/>
      <c r="O29" s="14">
        <f t="shared" si="0"/>
        <v>116</v>
      </c>
      <c r="P29" s="15">
        <f t="shared" si="1"/>
        <v>1.4146341463414633</v>
      </c>
    </row>
    <row r="30" spans="1:16" ht="15" customHeight="1" x14ac:dyDescent="0.2">
      <c r="A30" s="9">
        <v>24</v>
      </c>
      <c r="B30" s="17" t="s">
        <v>41</v>
      </c>
      <c r="C30" s="11">
        <v>16</v>
      </c>
      <c r="D30" s="11">
        <v>24</v>
      </c>
      <c r="E30" s="11">
        <v>33</v>
      </c>
      <c r="F30" s="12">
        <v>33</v>
      </c>
      <c r="G30" s="18"/>
      <c r="H30" s="18"/>
      <c r="I30" s="18"/>
      <c r="J30" s="12"/>
      <c r="K30" s="18"/>
      <c r="L30" s="18"/>
      <c r="M30" s="12"/>
      <c r="N30" s="19"/>
      <c r="O30" s="14">
        <f t="shared" si="0"/>
        <v>106</v>
      </c>
      <c r="P30" s="15">
        <f>O30/$O$5</f>
        <v>1.2926829268292683</v>
      </c>
    </row>
    <row r="31" spans="1:16" ht="15" customHeight="1" thickBot="1" x14ac:dyDescent="0.25">
      <c r="A31" s="9">
        <v>25</v>
      </c>
      <c r="B31" s="17" t="s">
        <v>33</v>
      </c>
      <c r="C31" s="11">
        <v>14</v>
      </c>
      <c r="D31" s="11">
        <v>23</v>
      </c>
      <c r="E31" s="11">
        <v>18</v>
      </c>
      <c r="F31" s="12">
        <v>9</v>
      </c>
      <c r="G31" s="18"/>
      <c r="H31" s="18"/>
      <c r="I31" s="18"/>
      <c r="J31" s="12"/>
      <c r="K31" s="18"/>
      <c r="L31" s="18"/>
      <c r="M31" s="12"/>
      <c r="N31" s="19"/>
      <c r="O31" s="14">
        <f>SUM(C31:N31)</f>
        <v>64</v>
      </c>
      <c r="P31" s="15">
        <f>O31/$O$5</f>
        <v>0.78048780487804881</v>
      </c>
    </row>
    <row r="32" spans="1:16" ht="15" customHeight="1" thickBot="1" x14ac:dyDescent="0.25">
      <c r="A32" s="50" t="s">
        <v>13</v>
      </c>
      <c r="B32" s="51"/>
      <c r="C32" s="20">
        <f>SUM(C7:C31)</f>
        <v>3001</v>
      </c>
      <c r="D32" s="20">
        <f t="shared" ref="D32:N32" si="2">SUM(D7:D31)</f>
        <v>3286</v>
      </c>
      <c r="E32" s="20">
        <f t="shared" si="2"/>
        <v>4692</v>
      </c>
      <c r="F32" s="20">
        <f t="shared" si="2"/>
        <v>4360</v>
      </c>
      <c r="G32" s="20">
        <f t="shared" si="2"/>
        <v>0</v>
      </c>
      <c r="H32" s="20">
        <f t="shared" si="2"/>
        <v>0</v>
      </c>
      <c r="I32" s="20">
        <f t="shared" si="2"/>
        <v>0</v>
      </c>
      <c r="J32" s="20">
        <f t="shared" si="2"/>
        <v>0</v>
      </c>
      <c r="K32" s="20">
        <f t="shared" si="2"/>
        <v>0</v>
      </c>
      <c r="L32" s="20">
        <f t="shared" si="2"/>
        <v>0</v>
      </c>
      <c r="M32" s="20">
        <f t="shared" si="2"/>
        <v>0</v>
      </c>
      <c r="N32" s="20">
        <f t="shared" si="2"/>
        <v>0</v>
      </c>
      <c r="O32" s="20">
        <f>SUM(O7:O31)</f>
        <v>15339</v>
      </c>
      <c r="P32" s="21">
        <f>O32/O5</f>
        <v>187.0609756097561</v>
      </c>
    </row>
    <row r="33" spans="1:16" ht="17.25" customHeight="1" x14ac:dyDescent="0.2">
      <c r="A33" s="22"/>
      <c r="B33" s="23"/>
      <c r="L33" s="47" t="s">
        <v>14</v>
      </c>
      <c r="M33" s="47"/>
      <c r="N33" s="47"/>
      <c r="O33" s="47"/>
      <c r="P33" s="39">
        <f>P32</f>
        <v>187.0609756097561</v>
      </c>
    </row>
    <row r="34" spans="1:16" ht="17.25" thickBot="1" x14ac:dyDescent="0.25">
      <c r="B34" s="25"/>
      <c r="L34" s="48" t="s">
        <v>15</v>
      </c>
      <c r="M34" s="48"/>
      <c r="N34" s="48"/>
      <c r="O34" s="48"/>
      <c r="P34" s="40">
        <f>P33/8</f>
        <v>23.382621951219512</v>
      </c>
    </row>
    <row r="35" spans="1:16" ht="16.5" x14ac:dyDescent="0.2">
      <c r="A35" s="26" t="s">
        <v>44</v>
      </c>
      <c r="B35" s="25"/>
      <c r="L35" s="27"/>
      <c r="M35" s="27"/>
      <c r="N35" s="27"/>
      <c r="O35" s="27"/>
      <c r="P35" s="28"/>
    </row>
    <row r="36" spans="1:16" ht="16.5" x14ac:dyDescent="0.2">
      <c r="A36" s="26" t="s">
        <v>45</v>
      </c>
      <c r="B36" s="25"/>
    </row>
    <row r="52" spans="1:16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  <c r="O52" s="30"/>
      <c r="P52" s="29"/>
    </row>
    <row r="53" spans="1:16" x14ac:dyDescent="0.2">
      <c r="A53" s="31"/>
      <c r="C53" s="32"/>
      <c r="D53" s="29"/>
      <c r="E53" s="29"/>
      <c r="F53" s="29"/>
      <c r="G53" s="29"/>
      <c r="H53" s="29"/>
      <c r="I53" s="29"/>
      <c r="J53" s="29"/>
      <c r="K53" s="30"/>
      <c r="L53" s="30"/>
      <c r="M53" s="30"/>
      <c r="N53" s="30"/>
      <c r="O53" s="30"/>
      <c r="P53" s="29"/>
    </row>
    <row r="54" spans="1:16" x14ac:dyDescent="0.2">
      <c r="A54" s="33"/>
      <c r="C54" s="3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 x14ac:dyDescent="0.2">
      <c r="A55" s="34"/>
      <c r="B55" s="34"/>
      <c r="C55" s="29"/>
      <c r="D55" s="29"/>
      <c r="E55" s="29"/>
      <c r="F55" s="29"/>
      <c r="G55" s="29"/>
      <c r="H55" s="29"/>
      <c r="I55" s="29"/>
      <c r="J55" s="29"/>
      <c r="K55" s="30"/>
      <c r="L55" s="30"/>
      <c r="M55" s="30"/>
      <c r="N55" s="30"/>
      <c r="O55" s="30"/>
      <c r="P55" s="29"/>
    </row>
    <row r="56" spans="1:16" x14ac:dyDescent="0.2">
      <c r="A56" s="35"/>
      <c r="B56" s="34"/>
      <c r="C56" s="29"/>
      <c r="D56" s="29"/>
      <c r="E56" s="29"/>
      <c r="F56" s="29"/>
      <c r="G56" s="29"/>
      <c r="H56" s="29"/>
      <c r="I56" s="29"/>
      <c r="J56" s="29"/>
      <c r="K56" s="30"/>
      <c r="L56" s="30"/>
      <c r="M56" s="30"/>
      <c r="N56" s="30"/>
      <c r="O56" s="30"/>
      <c r="P56" s="29"/>
    </row>
    <row r="61" spans="1:16" x14ac:dyDescent="0.2">
      <c r="A61" s="26" t="s">
        <v>44</v>
      </c>
      <c r="B61" s="22"/>
    </row>
    <row r="62" spans="1:16" x14ac:dyDescent="0.2">
      <c r="A62" s="26" t="s">
        <v>45</v>
      </c>
      <c r="B62" s="22"/>
    </row>
  </sheetData>
  <sortState xmlns:xlrd2="http://schemas.microsoft.com/office/spreadsheetml/2017/richdata2" ref="A7:P31">
    <sortCondition descending="1" ref="O7:O31"/>
  </sortState>
  <mergeCells count="5">
    <mergeCell ref="L33:O33"/>
    <mergeCell ref="L34:O34"/>
    <mergeCell ref="A3:P3"/>
    <mergeCell ref="A32:B32"/>
    <mergeCell ref="A4:P4"/>
  </mergeCells>
  <printOptions horizontalCentered="1"/>
  <pageMargins left="0.70866141732283472" right="0.70866141732283472" top="0.74803149606299213" bottom="0.4724409448818898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</vt:lpstr>
      <vt:lpstr>'3.1'!Área_de_impresión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2020-01-16T00:33:45Z</cp:lastPrinted>
  <dcterms:created xsi:type="dcterms:W3CDTF">2011-02-10T16:18:34Z</dcterms:created>
  <dcterms:modified xsi:type="dcterms:W3CDTF">2026-05-15T17:48:43Z</dcterms:modified>
</cp:coreProperties>
</file>