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F1AA16B1-EC2E-46AF-A48D-3956BF0F344F}" xr6:coauthVersionLast="47" xr6:coauthVersionMax="47" xr10:uidLastSave="{00000000-0000-0000-0000-000000000000}"/>
  <bookViews>
    <workbookView xWindow="-110" yWindow="-110" windowWidth="25820" windowHeight="15500" tabRatio="630" xr2:uid="{00000000-000D-0000-FFFF-FFFF00000000}"/>
  </bookViews>
  <sheets>
    <sheet name="4.1.1" sheetId="1" r:id="rId1"/>
  </sheets>
  <definedNames>
    <definedName name="_xlnm.Print_Area" localSheetId="0">'4.1.1'!$A$1:$P$70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" l="1"/>
  <c r="P33" i="1"/>
  <c r="O33" i="1" l="1"/>
  <c r="N34" i="1"/>
  <c r="P32" i="1"/>
  <c r="N32" i="1"/>
  <c r="P30" i="1"/>
  <c r="P31" i="1"/>
  <c r="N30" i="1"/>
  <c r="N31" i="1"/>
  <c r="O31" i="1" s="1"/>
  <c r="O32" i="1" l="1"/>
  <c r="P29" i="1" l="1"/>
  <c r="N29" i="1" l="1"/>
  <c r="O30" i="1" s="1"/>
  <c r="P10" i="1" l="1"/>
  <c r="P28" i="1"/>
  <c r="P9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N28" i="1" l="1"/>
  <c r="O29" i="1" s="1"/>
  <c r="N27" i="1"/>
  <c r="N9" i="1"/>
  <c r="O28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O26" i="1" l="1"/>
  <c r="O27" i="1"/>
  <c r="O25" i="1"/>
  <c r="O18" i="1"/>
  <c r="O10" i="1"/>
  <c r="O15" i="1"/>
  <c r="O23" i="1"/>
  <c r="O14" i="1"/>
  <c r="O17" i="1"/>
  <c r="O24" i="1"/>
  <c r="O16" i="1"/>
  <c r="O19" i="1"/>
  <c r="O11" i="1"/>
  <c r="O22" i="1"/>
  <c r="O21" i="1"/>
  <c r="O13" i="1"/>
  <c r="O20" i="1"/>
  <c r="O12" i="1"/>
</calcChain>
</file>

<file path=xl/sharedStrings.xml><?xml version="1.0" encoding="utf-8"?>
<sst xmlns="http://schemas.openxmlformats.org/spreadsheetml/2006/main" count="48" uniqueCount="48">
  <si>
    <t>Total</t>
  </si>
  <si>
    <t>Promedio</t>
  </si>
  <si>
    <t>Incre. (%)</t>
  </si>
  <si>
    <t>Cuadro N° 4.1.1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</si>
  <si>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</si>
  <si>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</si>
  <si>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</si>
  <si>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</si>
  <si>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</si>
  <si>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</si>
  <si>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</si>
  <si>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</si>
  <si>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</si>
  <si>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</si>
  <si>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</si>
  <si>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</si>
  <si>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-</t>
  </si>
  <si>
    <t>Año 2002</t>
  </si>
  <si>
    <t>Año 2003</t>
  </si>
  <si>
    <t>Año 2004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</si>
  <si>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</si>
  <si>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</si>
  <si>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</si>
  <si>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</si>
  <si>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</si>
  <si>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</si>
  <si>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</si>
  <si>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</si>
  <si>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</si>
  <si>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</si>
  <si>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</si>
  <si>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</si>
  <si>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</si>
  <si>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</si>
  <si>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</si>
  <si>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Año/ Mes</t>
  </si>
  <si>
    <t>Año 2020/a</t>
  </si>
  <si>
    <t>Año 2021</t>
  </si>
  <si>
    <t>Año 2022</t>
  </si>
  <si>
    <t>Año 2023</t>
  </si>
  <si>
    <t>Año 2024</t>
  </si>
  <si>
    <t>TOTAL CASOS ATENDIDOS 2002 - 2025</t>
  </si>
  <si>
    <t>CASOS ATENDIDOS EN LOS CENTROS EMERGENCIA MUJER Y FAMILIA</t>
  </si>
  <si>
    <r>
      <t xml:space="preserve">Caso Atendido: </t>
    </r>
    <r>
      <rPr>
        <sz val="14"/>
        <rFont val="Arial Narrow"/>
        <family val="2"/>
      </rPr>
      <t>Es toda situación de violencia validada y atendida por el Centro Emergencia Mujer y Familia, estos se clasifican en nuevos, reingresos, reincidentes, derivados y continuadores.</t>
    </r>
  </si>
  <si>
    <t>Año 2026/b</t>
  </si>
  <si>
    <t>Año 2025</t>
  </si>
  <si>
    <t>Período: 2002 - 2026</t>
  </si>
  <si>
    <t>/a En cumplimiento con el Decreto Supremo N° 044-2020-PCM, en Estado de Emergencia Nacional, durante la cuarentena obligatoria no funcionaron los CEM, sino los Equipos Itinerantes de Urgencia aprobado con Resolución de la Dirección Ejecutiva N° 20-2020.MIMP-AURORA-DE.
/b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</si>
</sst>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Univers"/>
      <family val="2"/>
    </font>
    <font>
      <sz val="8"/>
      <name val="Arial"/>
      <family val="2"/>
    </font>
    <font>
      <b/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medium">
        <color rgb="FF305496"/>
      </top>
      <bottom style="medium">
        <color rgb="FF305496"/>
      </bottom>
      <diagonal/>
    </border>
    <border>
      <left style="dotted">
        <color rgb="FF305496"/>
      </left>
      <right/>
      <top/>
      <bottom/>
      <diagonal/>
    </border>
  </borders>
  <cellStyleXfs count="48">
    <xf numFmtId="0" fontId="0" fillId="0" borderId="0"/>
    <xf numFmtId="0" fontId="6" fillId="0" borderId="0" applyNumberFormat="0" applyFill="0" applyBorder="0" applyProtection="0">
      <alignment horizontal="left"/>
    </xf>
    <xf numFmtId="0" fontId="6" fillId="0" borderId="0"/>
    <xf numFmtId="0" fontId="8" fillId="0" borderId="0"/>
    <xf numFmtId="0" fontId="6" fillId="0" borderId="0"/>
    <xf numFmtId="0" fontId="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3" fillId="0" borderId="0" applyBorder="0"/>
    <xf numFmtId="0" fontId="5" fillId="0" borderId="0"/>
    <xf numFmtId="0" fontId="23" fillId="0" borderId="0" applyBorder="0"/>
    <xf numFmtId="9" fontId="6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Border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1" fillId="2" borderId="0" xfId="0" applyFont="1" applyFill="1" applyAlignment="1">
      <alignment vertical="center" wrapText="1"/>
    </xf>
    <xf numFmtId="0" fontId="12" fillId="3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Continuous" vertical="center" wrapText="1"/>
    </xf>
    <xf numFmtId="0" fontId="9" fillId="4" borderId="0" xfId="0" applyFont="1" applyFill="1" applyAlignment="1">
      <alignment horizontal="center" vertical="center" wrapText="1"/>
    </xf>
    <xf numFmtId="3" fontId="18" fillId="5" borderId="2" xfId="0" applyNumberFormat="1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0" borderId="0" xfId="5" applyFont="1"/>
    <xf numFmtId="0" fontId="13" fillId="2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3" fontId="13" fillId="2" borderId="0" xfId="0" applyNumberFormat="1" applyFont="1" applyFill="1" applyAlignment="1">
      <alignment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164" fontId="18" fillId="5" borderId="3" xfId="11" applyNumberFormat="1" applyFont="1" applyFill="1" applyBorder="1" applyAlignment="1">
      <alignment horizontal="center" vertical="center" wrapText="1"/>
    </xf>
    <xf numFmtId="3" fontId="19" fillId="5" borderId="2" xfId="0" applyNumberFormat="1" applyFont="1" applyFill="1" applyBorder="1" applyAlignment="1">
      <alignment horizontal="center" vertical="center" wrapText="1"/>
    </xf>
    <xf numFmtId="3" fontId="19" fillId="0" borderId="4" xfId="0" applyNumberFormat="1" applyFont="1" applyBorder="1" applyAlignment="1">
      <alignment vertical="center" wrapText="1"/>
    </xf>
    <xf numFmtId="3" fontId="19" fillId="2" borderId="4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top"/>
    </xf>
    <xf numFmtId="0" fontId="21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4" fillId="2" borderId="5" xfId="0" applyFont="1" applyFill="1" applyBorder="1" applyAlignment="1">
      <alignment horizontal="left" vertical="justify" wrapText="1"/>
    </xf>
    <xf numFmtId="0" fontId="14" fillId="2" borderId="0" xfId="0" applyFont="1" applyFill="1" applyAlignment="1">
      <alignment horizontal="left" vertical="justify" wrapText="1"/>
    </xf>
    <xf numFmtId="0" fontId="19" fillId="0" borderId="4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</cellXfs>
  <cellStyles count="48">
    <cellStyle name="Categoría del Piloto de Datos" xfId="1" xr:uid="{00000000-0005-0000-0000-000000000000}"/>
    <cellStyle name="Millares 2" xfId="47" xr:uid="{00000000-0005-0000-0000-000001000000}"/>
    <cellStyle name="Normal" xfId="0" builtinId="0"/>
    <cellStyle name="Normal 2" xfId="2" xr:uid="{00000000-0005-0000-0000-000003000000}"/>
    <cellStyle name="Normal 2 2" xfId="20" xr:uid="{00000000-0005-0000-0000-000004000000}"/>
    <cellStyle name="Normal 2 2 2" xfId="22" xr:uid="{00000000-0005-0000-0000-000005000000}"/>
    <cellStyle name="Normal 2 2 2 2" xfId="46" xr:uid="{00000000-0005-0000-0000-000006000000}"/>
    <cellStyle name="Normal 2 2 3" xfId="19" xr:uid="{00000000-0005-0000-0000-000007000000}"/>
    <cellStyle name="Normal 2 2 3 2" xfId="28" xr:uid="{00000000-0005-0000-0000-000008000000}"/>
    <cellStyle name="Normal 2 2 3 3" xfId="34" xr:uid="{00000000-0005-0000-0000-000009000000}"/>
    <cellStyle name="Normal 2 2 3 4" xfId="39" xr:uid="{00000000-0005-0000-0000-00000A000000}"/>
    <cellStyle name="Normal 2 2 3 5" xfId="43" xr:uid="{00000000-0005-0000-0000-00000B000000}"/>
    <cellStyle name="Normal 2 3" xfId="13" xr:uid="{00000000-0005-0000-0000-00000C000000}"/>
    <cellStyle name="Normal 2 4" xfId="18" xr:uid="{00000000-0005-0000-0000-00000D000000}"/>
    <cellStyle name="Normal 2 4 2" xfId="31" xr:uid="{00000000-0005-0000-0000-00000E000000}"/>
    <cellStyle name="Normal 3" xfId="3" xr:uid="{00000000-0005-0000-0000-00000F000000}"/>
    <cellStyle name="Normal 3 2" xfId="17" xr:uid="{00000000-0005-0000-0000-000010000000}"/>
    <cellStyle name="Normal 4" xfId="4" xr:uid="{00000000-0005-0000-0000-000011000000}"/>
    <cellStyle name="Normal 5" xfId="14" xr:uid="{00000000-0005-0000-0000-000012000000}"/>
    <cellStyle name="Normal 6" xfId="26" xr:uid="{00000000-0005-0000-0000-000013000000}"/>
    <cellStyle name="Normal 7" xfId="32" xr:uid="{00000000-0005-0000-0000-000014000000}"/>
    <cellStyle name="Normal 8" xfId="37" xr:uid="{00000000-0005-0000-0000-000015000000}"/>
    <cellStyle name="Normal 9" xfId="42" xr:uid="{00000000-0005-0000-0000-000016000000}"/>
    <cellStyle name="Normal_4.1.1" xfId="5" xr:uid="{00000000-0005-0000-0000-000017000000}"/>
    <cellStyle name="Piloto de Datos Ángulo" xfId="6" xr:uid="{00000000-0005-0000-0000-00001A000000}"/>
    <cellStyle name="Piloto de Datos Campo" xfId="7" xr:uid="{00000000-0005-0000-0000-00001B000000}"/>
    <cellStyle name="Piloto de Datos Resultado" xfId="8" xr:uid="{00000000-0005-0000-0000-00001C000000}"/>
    <cellStyle name="Piloto de Datos Título" xfId="9" xr:uid="{00000000-0005-0000-0000-00001D000000}"/>
    <cellStyle name="Piloto de Datos Valor" xfId="10" xr:uid="{00000000-0005-0000-0000-00001E000000}"/>
    <cellStyle name="Porcentaje" xfId="11" builtinId="5"/>
    <cellStyle name="Porcentaje 10" xfId="24" xr:uid="{00000000-0005-0000-0000-000020000000}"/>
    <cellStyle name="Porcentaje 10 2" xfId="30" xr:uid="{00000000-0005-0000-0000-000021000000}"/>
    <cellStyle name="Porcentaje 10 3" xfId="36" xr:uid="{00000000-0005-0000-0000-000022000000}"/>
    <cellStyle name="Porcentaje 10 4" xfId="41" xr:uid="{00000000-0005-0000-0000-000023000000}"/>
    <cellStyle name="Porcentaje 10 5" xfId="45" xr:uid="{00000000-0005-0000-0000-000024000000}"/>
    <cellStyle name="Porcentaje 2" xfId="16" xr:uid="{00000000-0005-0000-0000-000025000000}"/>
    <cellStyle name="Porcentaje 2 2" xfId="21" xr:uid="{00000000-0005-0000-0000-000026000000}"/>
    <cellStyle name="Porcentaje 3" xfId="15" xr:uid="{00000000-0005-0000-0000-000027000000}"/>
    <cellStyle name="Porcentaje 3 2" xfId="23" xr:uid="{00000000-0005-0000-0000-000028000000}"/>
    <cellStyle name="Porcentaje 3 2 2" xfId="29" xr:uid="{00000000-0005-0000-0000-000029000000}"/>
    <cellStyle name="Porcentaje 3 2 3" xfId="35" xr:uid="{00000000-0005-0000-0000-00002A000000}"/>
    <cellStyle name="Porcentaje 3 2 4" xfId="40" xr:uid="{00000000-0005-0000-0000-00002B000000}"/>
    <cellStyle name="Porcentaje 3 2 5" xfId="44" xr:uid="{00000000-0005-0000-0000-00002C000000}"/>
    <cellStyle name="Porcentaje 4" xfId="27" xr:uid="{00000000-0005-0000-0000-00002D000000}"/>
    <cellStyle name="Porcentaje 5" xfId="33" xr:uid="{00000000-0005-0000-0000-00002E000000}"/>
    <cellStyle name="Porcentaje 6" xfId="38" xr:uid="{00000000-0005-0000-0000-00002F000000}"/>
    <cellStyle name="Porcentual 2" xfId="12" xr:uid="{00000000-0005-0000-0000-000030000000}"/>
    <cellStyle name="Porcentual 2 2" xfId="25" xr:uid="{00000000-0005-0000-0000-000031000000}"/>
  </cellStyles>
  <dxfs count="0"/>
  <tableStyles count="0" defaultTableStyle="TableStyleMedium9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N° 4.1.1</a:t>
            </a:r>
          </a:p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CASOS ATENDIDOS POR LOS CEM SEGÚN AÑOS</a:t>
            </a:r>
          </a:p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Periodo: 2002 - 2026</a:t>
            </a:r>
          </a:p>
        </c:rich>
      </c:tx>
      <c:layout>
        <c:manualLayout>
          <c:xMode val="edge"/>
          <c:yMode val="edge"/>
          <c:x val="0.3379961137454503"/>
          <c:y val="1.33571299111907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363871282207012E-2"/>
          <c:y val="0.22505350767674337"/>
          <c:w val="0.96299433566663506"/>
          <c:h val="0.602973649344913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30549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434343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72502683244209E-2"/>
                  <c:y val="-3.32065498733073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C-464C-AF8A-491B298035B9}"/>
                </c:ext>
              </c:extLst>
            </c:dLbl>
            <c:dLbl>
              <c:idx val="1"/>
              <c:layout>
                <c:manualLayout>
                  <c:x val="-4.6561966229306459E-2"/>
                  <c:y val="3.55904186313449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6C-464C-AF8A-491B298035B9}"/>
                </c:ext>
              </c:extLst>
            </c:dLbl>
            <c:dLbl>
              <c:idx val="2"/>
              <c:layout>
                <c:manualLayout>
                  <c:x val="-4.7245080868553842E-2"/>
                  <c:y val="-4.04425312117073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6C-464C-AF8A-491B298035B9}"/>
                </c:ext>
              </c:extLst>
            </c:dLbl>
            <c:dLbl>
              <c:idx val="3"/>
              <c:layout>
                <c:manualLayout>
                  <c:x val="-4.9294145165076485E-2"/>
                  <c:y val="3.4550694494957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6C-464C-AF8A-491B298035B9}"/>
                </c:ext>
              </c:extLst>
            </c:dLbl>
            <c:dLbl>
              <c:idx val="4"/>
              <c:layout>
                <c:manualLayout>
                  <c:x val="-5.6744093316311861E-2"/>
                  <c:y val="-3.41334459851021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C-464C-AF8A-491B298035B9}"/>
                </c:ext>
              </c:extLst>
            </c:dLbl>
            <c:dLbl>
              <c:idx val="5"/>
              <c:layout>
                <c:manualLayout>
                  <c:x val="-3.4266815721993069E-2"/>
                  <c:y val="4.21392240308837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6C-464C-AF8A-491B298035B9}"/>
                </c:ext>
              </c:extLst>
            </c:dLbl>
            <c:dLbl>
              <c:idx val="6"/>
              <c:layout>
                <c:manualLayout>
                  <c:x val="-3.3568649446105298E-2"/>
                  <c:y val="-3.35281393209873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6C-464C-AF8A-491B298035B9}"/>
                </c:ext>
              </c:extLst>
            </c:dLbl>
            <c:dLbl>
              <c:idx val="7"/>
              <c:layout>
                <c:manualLayout>
                  <c:x val="-5.3618487324700218E-2"/>
                  <c:y val="2.6395364544907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6C-464C-AF8A-491B298035B9}"/>
                </c:ext>
              </c:extLst>
            </c:dLbl>
            <c:dLbl>
              <c:idx val="8"/>
              <c:layout>
                <c:manualLayout>
                  <c:x val="-4.2614273852354126E-2"/>
                  <c:y val="-3.8067931574441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6C-464C-AF8A-491B298035B9}"/>
                </c:ext>
              </c:extLst>
            </c:dLbl>
            <c:dLbl>
              <c:idx val="9"/>
              <c:layout>
                <c:manualLayout>
                  <c:x val="-4.6264495912268028E-2"/>
                  <c:y val="-3.12180851053794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6C-464C-AF8A-491B298035B9}"/>
                </c:ext>
              </c:extLst>
            </c:dLbl>
            <c:dLbl>
              <c:idx val="10"/>
              <c:layout>
                <c:manualLayout>
                  <c:x val="-4.3660759886447048E-2"/>
                  <c:y val="-4.47586321270269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6C-464C-AF8A-491B298035B9}"/>
                </c:ext>
              </c:extLst>
            </c:dLbl>
            <c:dLbl>
              <c:idx val="11"/>
              <c:layout>
                <c:manualLayout>
                  <c:x val="-4.5593226201011444E-2"/>
                  <c:y val="-3.1149597498523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6C-464C-AF8A-491B298035B9}"/>
                </c:ext>
              </c:extLst>
            </c:dLbl>
            <c:dLbl>
              <c:idx val="12"/>
              <c:layout>
                <c:manualLayout>
                  <c:x val="-3.962263133389541E-2"/>
                  <c:y val="-3.8609954657890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6C-464C-AF8A-491B298035B9}"/>
                </c:ext>
              </c:extLst>
            </c:dLbl>
            <c:dLbl>
              <c:idx val="13"/>
              <c:layout>
                <c:manualLayout>
                  <c:x val="-3.5006792228516097E-2"/>
                  <c:y val="-3.59418468918935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6C-464C-AF8A-491B298035B9}"/>
                </c:ext>
              </c:extLst>
            </c:dLbl>
            <c:dLbl>
              <c:idx val="14"/>
              <c:layout>
                <c:manualLayout>
                  <c:x val="-1.1196978543577812E-16"/>
                  <c:y val="-3.19852944880186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6C-464C-AF8A-491B298035B9}"/>
                </c:ext>
              </c:extLst>
            </c:dLbl>
            <c:dLbl>
              <c:idx val="15"/>
              <c:layout>
                <c:manualLayout>
                  <c:x val="-2.8205481000747809E-2"/>
                  <c:y val="-3.455881992786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E3-4065-860A-0673183C52AE}"/>
                </c:ext>
              </c:extLst>
            </c:dLbl>
            <c:dLbl>
              <c:idx val="17"/>
              <c:layout>
                <c:manualLayout>
                  <c:x val="-3.1588258639289435E-2"/>
                  <c:y val="-3.2941176470588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4D-4FD2-AB9E-1A48FF9E05EC}"/>
                </c:ext>
              </c:extLst>
            </c:dLbl>
            <c:dLbl>
              <c:idx val="19"/>
              <c:layout>
                <c:manualLayout>
                  <c:x val="-1.9045602370412671E-2"/>
                  <c:y val="-3.2295271049596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0-441E-98F9-1023600A7336}"/>
                </c:ext>
              </c:extLst>
            </c:dLbl>
            <c:dLbl>
              <c:idx val="20"/>
              <c:layout>
                <c:manualLayout>
                  <c:x val="-2.3862736819233437E-2"/>
                  <c:y val="4.07903123008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83-41A9-B2CD-3AB089270F00}"/>
                </c:ext>
              </c:extLst>
            </c:dLbl>
            <c:dLbl>
              <c:idx val="21"/>
              <c:layout>
                <c:manualLayout>
                  <c:x val="-2.1491651735130634E-2"/>
                  <c:y val="-3.3142099961928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A7-4F75-9ACF-E2D9EB5041B6}"/>
                </c:ext>
              </c:extLst>
            </c:dLbl>
            <c:dLbl>
              <c:idx val="22"/>
              <c:layout>
                <c:manualLayout>
                  <c:x val="-2.7626404154477684E-2"/>
                  <c:y val="3.463789705791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6-4BE2-A873-6AF52C700980}"/>
                </c:ext>
              </c:extLst>
            </c:dLbl>
            <c:dLbl>
              <c:idx val="23"/>
              <c:layout>
                <c:manualLayout>
                  <c:x val="-1.7268096090472397E-2"/>
                  <c:y val="-2.5180267368490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96-4116-A3E3-91611F0E601F}"/>
                </c:ext>
              </c:extLst>
            </c:dLbl>
            <c:dLbl>
              <c:idx val="24"/>
              <c:layout>
                <c:manualLayout>
                  <c:x val="-4.9328596274271774E-2"/>
                  <c:y val="8.87305479319584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D-403D-AF98-B05D51F600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'4.1.1'!$A$9:$A$33</c:f>
              <c:strCache>
                <c:ptCount val="25"/>
                <c:pt idx="0">
                  <c:v>Año 2002</c:v>
                </c:pt>
                <c:pt idx="1">
                  <c:v>Año 2003</c:v>
                </c:pt>
                <c:pt idx="2">
                  <c:v>Año 2004</c:v>
                </c:pt>
                <c:pt idx="3">
                  <c:v>Año 2005</c:v>
                </c:pt>
                <c:pt idx="4">
                  <c:v>Año 2006</c:v>
                </c:pt>
                <c:pt idx="5">
                  <c:v>Año 2007</c:v>
                </c:pt>
                <c:pt idx="6">
                  <c:v>Año 2008</c:v>
                </c:pt>
                <c:pt idx="7">
                  <c:v>Año 2009</c:v>
                </c:pt>
                <c:pt idx="8">
                  <c:v>Año 2010</c:v>
                </c:pt>
                <c:pt idx="9">
                  <c:v>Año 2011</c:v>
                </c:pt>
                <c:pt idx="10">
                  <c:v>Año 2012</c:v>
                </c:pt>
                <c:pt idx="11">
                  <c:v>Año 2013</c:v>
                </c:pt>
                <c:pt idx="12">
                  <c:v>Año 2014</c:v>
                </c:pt>
                <c:pt idx="13">
                  <c:v>Año 2015</c:v>
                </c:pt>
                <c:pt idx="14">
                  <c:v>Año 2016</c:v>
                </c:pt>
                <c:pt idx="15">
                  <c:v>Año 2017</c:v>
                </c:pt>
                <c:pt idx="16">
                  <c:v>Año 2018</c:v>
                </c:pt>
                <c:pt idx="17">
                  <c:v>Año 2019</c:v>
                </c:pt>
                <c:pt idx="18">
                  <c:v>Año 2020/a</c:v>
                </c:pt>
                <c:pt idx="19">
                  <c:v>Año 2021</c:v>
                </c:pt>
                <c:pt idx="20">
                  <c:v>Año 2022</c:v>
                </c:pt>
                <c:pt idx="21">
                  <c:v>Año 2023</c:v>
                </c:pt>
                <c:pt idx="22">
                  <c:v>Año 2024</c:v>
                </c:pt>
                <c:pt idx="23">
                  <c:v>Año 2025</c:v>
                </c:pt>
                <c:pt idx="24">
                  <c:v>Año 2026/b</c:v>
                </c:pt>
              </c:strCache>
            </c:strRef>
          </c:cat>
          <c:val>
            <c:numRef>
              <c:f>'4.1.1'!$N$9:$N$33</c:f>
              <c:numCache>
                <c:formatCode>#,##0</c:formatCode>
                <c:ptCount val="25"/>
                <c:pt idx="0">
                  <c:v>29759</c:v>
                </c:pt>
                <c:pt idx="1">
                  <c:v>28053</c:v>
                </c:pt>
                <c:pt idx="2">
                  <c:v>30280</c:v>
                </c:pt>
                <c:pt idx="3">
                  <c:v>28671</c:v>
                </c:pt>
                <c:pt idx="4">
                  <c:v>29844</c:v>
                </c:pt>
                <c:pt idx="5">
                  <c:v>33212</c:v>
                </c:pt>
                <c:pt idx="6">
                  <c:v>45144</c:v>
                </c:pt>
                <c:pt idx="7">
                  <c:v>40882</c:v>
                </c:pt>
                <c:pt idx="8">
                  <c:v>43159</c:v>
                </c:pt>
                <c:pt idx="9">
                  <c:v>41084</c:v>
                </c:pt>
                <c:pt idx="10">
                  <c:v>42537</c:v>
                </c:pt>
                <c:pt idx="11">
                  <c:v>49138</c:v>
                </c:pt>
                <c:pt idx="12">
                  <c:v>50485</c:v>
                </c:pt>
                <c:pt idx="13">
                  <c:v>58429</c:v>
                </c:pt>
                <c:pt idx="14">
                  <c:v>70510</c:v>
                </c:pt>
                <c:pt idx="15">
                  <c:v>95317</c:v>
                </c:pt>
                <c:pt idx="16">
                  <c:v>133697</c:v>
                </c:pt>
                <c:pt idx="17">
                  <c:v>181885</c:v>
                </c:pt>
                <c:pt idx="18">
                  <c:v>114495</c:v>
                </c:pt>
                <c:pt idx="19">
                  <c:v>163797</c:v>
                </c:pt>
                <c:pt idx="20">
                  <c:v>154202</c:v>
                </c:pt>
                <c:pt idx="21">
                  <c:v>166313</c:v>
                </c:pt>
                <c:pt idx="22">
                  <c:v>168492</c:v>
                </c:pt>
                <c:pt idx="23">
                  <c:v>169536</c:v>
                </c:pt>
                <c:pt idx="24">
                  <c:v>57496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66C-464C-AF8A-491B298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806536"/>
        <c:axId val="487199648"/>
      </c:lineChart>
      <c:catAx>
        <c:axId val="479806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48719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7199648"/>
        <c:scaling>
          <c:orientation val="minMax"/>
          <c:min val="0"/>
        </c:scaling>
        <c:delete val="1"/>
        <c:axPos val="l"/>
        <c:majorGridlines>
          <c:spPr>
            <a:ln w="3175">
              <a:solidFill>
                <a:srgbClr val="305496"/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crossAx val="479806536"/>
        <c:crosses val="autoZero"/>
        <c:crossBetween val="between"/>
      </c:valAx>
      <c:spPr>
        <a:solidFill>
          <a:sysClr val="window" lastClr="FFFFFF"/>
        </a:solidFill>
        <a:ln w="12700">
          <a:solidFill>
            <a:srgbClr val="305496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89" r="0.75000000000000089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102419</xdr:colOff>
      <xdr:row>35</xdr:row>
      <xdr:rowOff>20484</xdr:rowOff>
    </xdr:from>
    <xdr:to>
      <xdr:col>15</xdr:col>
      <xdr:colOff>594032</xdr:colOff>
      <xdr:row>67</xdr:row>
      <xdr:rowOff>102420</xdr:rowOff>
    </xdr:to>
    <xdr:graphicFrame macro="">
      <xdr:nvGraphicFramePr>
        <xdr:cNvPr id="1266" name="Chart 11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0.0109</cdr:x>
      <cdr:y>0.95034</cdr:y>
    </cdr:from>
    <cdr:to>
      <cdr:x>0.25683</cdr:x>
      <cdr:y>0.98566</cdr:y>
    </cdr:to>
    <cdr:sp macro="" textlink="">
      <cdr:nvSpPr>
        <cdr:cNvPr id="5" name="11 CuadroTexto"/>
        <cdr:cNvSpPr txBox="1"/>
      </cdr:nvSpPr>
      <cdr:spPr>
        <a:xfrm xmlns:a="http://schemas.openxmlformats.org/drawingml/2006/main">
          <a:off x="71422" y="5053614"/>
          <a:ext cx="1690703" cy="1851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0"/>
  <sheetViews>
    <sheetView showGridLines="0" tabSelected="1" view="pageBreakPreview" zoomScale="124" zoomScaleNormal="100" zoomScaleSheetLayoutView="124" workbookViewId="0">
      <selection sqref="A1:XFD1"/>
    </sheetView>
  </sheetViews>
  <sheetFormatPr baseColWidth="10" defaultColWidth="11.453125" defaultRowHeight="13" x14ac:dyDescent="0.25"/>
  <cols>
    <col min="1" max="1" width="11.54296875" style="3" customWidth="1"/>
    <col min="2" max="9" width="8.7265625" style="3" customWidth="1"/>
    <col min="10" max="13" width="10.1796875" style="3" customWidth="1"/>
    <col min="14" max="14" width="11.54296875" style="3" customWidth="1"/>
    <col min="15" max="15" width="9.54296875" style="3" customWidth="1"/>
    <col min="16" max="16" width="10.453125" style="3" customWidth="1"/>
    <col min="17" max="16384" width="11.453125" style="3"/>
  </cols>
  <sheetData>
    <row r="1" spans="1:18" s="1" customFormat="1" ht="21.75" customHeight="1" x14ac:dyDescent="0.25">
      <c r="A1" s="23" t="s">
        <v>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8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8" ht="27" customHeight="1" x14ac:dyDescent="0.25">
      <c r="A3" s="27" t="s">
        <v>42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8" ht="18" customHeight="1" x14ac:dyDescent="0.25">
      <c r="A4" s="27" t="s">
        <v>46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8" ht="6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8" ht="39" customHeight="1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8" ht="5.2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18" ht="33.75" customHeight="1" x14ac:dyDescent="0.25">
      <c r="A8" s="6" t="s">
        <v>35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0</v>
      </c>
      <c r="O8" s="6" t="s">
        <v>2</v>
      </c>
      <c r="P8" s="6" t="s">
        <v>1</v>
      </c>
    </row>
    <row r="9" spans="1:18" ht="20.149999999999999" customHeight="1" x14ac:dyDescent="0.25">
      <c r="A9" s="15" t="s">
        <v>17</v>
      </c>
      <c r="B9" s="7">
        <v>3183</v>
      </c>
      <c r="C9" s="7">
        <v>3107</v>
      </c>
      <c r="D9" s="7">
        <v>2697</v>
      </c>
      <c r="E9" s="7">
        <v>2956</v>
      </c>
      <c r="F9" s="7">
        <v>2629</v>
      </c>
      <c r="G9" s="7">
        <v>1858</v>
      </c>
      <c r="H9" s="7">
        <v>2322</v>
      </c>
      <c r="I9" s="7">
        <v>2237</v>
      </c>
      <c r="J9" s="7">
        <v>2369</v>
      </c>
      <c r="K9" s="7">
        <v>2480</v>
      </c>
      <c r="L9" s="7">
        <v>2253</v>
      </c>
      <c r="M9" s="7">
        <v>1668</v>
      </c>
      <c r="N9" s="18">
        <f>SUM(B9:M9)</f>
        <v>29759</v>
      </c>
      <c r="O9" s="7" t="s">
        <v>16</v>
      </c>
      <c r="P9" s="7">
        <f>AVERAGE(B9:M9)</f>
        <v>2479.9166666666665</v>
      </c>
      <c r="Q9" s="14"/>
      <c r="R9" s="14"/>
    </row>
    <row r="10" spans="1:18" ht="20.149999999999999" customHeight="1" x14ac:dyDescent="0.25">
      <c r="A10" s="16" t="s">
        <v>18</v>
      </c>
      <c r="B10" s="8">
        <v>2451</v>
      </c>
      <c r="C10" s="8">
        <v>2272</v>
      </c>
      <c r="D10" s="8">
        <v>2667</v>
      </c>
      <c r="E10" s="8">
        <v>2118</v>
      </c>
      <c r="F10" s="8">
        <v>2171</v>
      </c>
      <c r="G10" s="8">
        <v>2314</v>
      </c>
      <c r="H10" s="8">
        <v>1822</v>
      </c>
      <c r="I10" s="8">
        <v>2373</v>
      </c>
      <c r="J10" s="8">
        <v>2618</v>
      </c>
      <c r="K10" s="8">
        <v>2741</v>
      </c>
      <c r="L10" s="8">
        <v>2434</v>
      </c>
      <c r="M10" s="8">
        <v>2072</v>
      </c>
      <c r="N10" s="18">
        <f t="shared" ref="N10:N26" si="0">SUM(B10:M10)</f>
        <v>28053</v>
      </c>
      <c r="O10" s="17">
        <f>+N10/N9-1</f>
        <v>-5.7327195134245112E-2</v>
      </c>
      <c r="P10" s="7">
        <f>AVERAGE(B10:M10)</f>
        <v>2337.75</v>
      </c>
      <c r="Q10" s="14"/>
      <c r="R10" s="14"/>
    </row>
    <row r="11" spans="1:18" ht="20.149999999999999" customHeight="1" x14ac:dyDescent="0.25">
      <c r="A11" s="16" t="s">
        <v>19</v>
      </c>
      <c r="B11" s="8">
        <v>2608</v>
      </c>
      <c r="C11" s="8">
        <v>2551</v>
      </c>
      <c r="D11" s="8">
        <v>3156</v>
      </c>
      <c r="E11" s="8">
        <v>2452</v>
      </c>
      <c r="F11" s="8">
        <v>2423</v>
      </c>
      <c r="G11" s="8">
        <v>2402</v>
      </c>
      <c r="H11" s="8">
        <v>2182</v>
      </c>
      <c r="I11" s="8">
        <v>2578</v>
      </c>
      <c r="J11" s="8">
        <v>2666</v>
      </c>
      <c r="K11" s="8">
        <v>2592</v>
      </c>
      <c r="L11" s="8">
        <v>2700</v>
      </c>
      <c r="M11" s="8">
        <v>1970</v>
      </c>
      <c r="N11" s="18">
        <f t="shared" si="0"/>
        <v>30280</v>
      </c>
      <c r="O11" s="17">
        <f t="shared" ref="O11:O24" si="1">+N11/N10-1</f>
        <v>7.9385448971589501E-2</v>
      </c>
      <c r="P11" s="7">
        <f t="shared" ref="P11:P27" si="2">AVERAGE(B11:M11)</f>
        <v>2523.3333333333335</v>
      </c>
      <c r="Q11" s="14"/>
      <c r="R11" s="14"/>
    </row>
    <row r="12" spans="1:18" ht="20.149999999999999" customHeight="1" x14ac:dyDescent="0.25">
      <c r="A12" s="16" t="s">
        <v>20</v>
      </c>
      <c r="B12" s="8">
        <v>2733</v>
      </c>
      <c r="C12" s="8">
        <v>2581</v>
      </c>
      <c r="D12" s="8">
        <v>2550</v>
      </c>
      <c r="E12" s="8">
        <v>2415</v>
      </c>
      <c r="F12" s="8">
        <v>2382</v>
      </c>
      <c r="G12" s="8">
        <v>2418</v>
      </c>
      <c r="H12" s="8">
        <v>2008</v>
      </c>
      <c r="I12" s="8">
        <v>2526</v>
      </c>
      <c r="J12" s="8">
        <v>2559</v>
      </c>
      <c r="K12" s="8">
        <v>2370</v>
      </c>
      <c r="L12" s="8">
        <v>2402</v>
      </c>
      <c r="M12" s="8">
        <v>1727</v>
      </c>
      <c r="N12" s="18">
        <f t="shared" si="0"/>
        <v>28671</v>
      </c>
      <c r="O12" s="17">
        <f t="shared" si="1"/>
        <v>-5.313738441215321E-2</v>
      </c>
      <c r="P12" s="7">
        <f t="shared" si="2"/>
        <v>2389.25</v>
      </c>
      <c r="Q12" s="14"/>
      <c r="R12" s="14"/>
    </row>
    <row r="13" spans="1:18" ht="20.149999999999999" customHeight="1" x14ac:dyDescent="0.25">
      <c r="A13" s="16" t="s">
        <v>21</v>
      </c>
      <c r="B13" s="8">
        <v>2423</v>
      </c>
      <c r="C13" s="8">
        <v>2367</v>
      </c>
      <c r="D13" s="8">
        <v>2193</v>
      </c>
      <c r="E13" s="8">
        <v>2040</v>
      </c>
      <c r="F13" s="8">
        <v>2608</v>
      </c>
      <c r="G13" s="8">
        <v>2325</v>
      </c>
      <c r="H13" s="8">
        <v>2533</v>
      </c>
      <c r="I13" s="8">
        <v>2934</v>
      </c>
      <c r="J13" s="8">
        <v>2772</v>
      </c>
      <c r="K13" s="8">
        <v>2852</v>
      </c>
      <c r="L13" s="8">
        <v>2873</v>
      </c>
      <c r="M13" s="8">
        <v>1924</v>
      </c>
      <c r="N13" s="18">
        <f t="shared" si="0"/>
        <v>29844</v>
      </c>
      <c r="O13" s="17">
        <f t="shared" si="1"/>
        <v>4.0912420215548861E-2</v>
      </c>
      <c r="P13" s="7">
        <f t="shared" si="2"/>
        <v>2487</v>
      </c>
      <c r="Q13" s="14"/>
      <c r="R13" s="14"/>
    </row>
    <row r="14" spans="1:18" ht="20.149999999999999" customHeight="1" x14ac:dyDescent="0.25">
      <c r="A14" s="16" t="s">
        <v>22</v>
      </c>
      <c r="B14" s="8">
        <v>2875</v>
      </c>
      <c r="C14" s="8">
        <v>2835</v>
      </c>
      <c r="D14" s="8">
        <v>3019</v>
      </c>
      <c r="E14" s="8">
        <v>2629</v>
      </c>
      <c r="F14" s="8">
        <v>3037</v>
      </c>
      <c r="G14" s="8">
        <v>2374</v>
      </c>
      <c r="H14" s="8">
        <v>2741</v>
      </c>
      <c r="I14" s="8">
        <v>2756</v>
      </c>
      <c r="J14" s="8">
        <v>2575</v>
      </c>
      <c r="K14" s="8">
        <v>2976</v>
      </c>
      <c r="L14" s="8">
        <v>3005</v>
      </c>
      <c r="M14" s="8">
        <v>2390</v>
      </c>
      <c r="N14" s="18">
        <f t="shared" si="0"/>
        <v>33212</v>
      </c>
      <c r="O14" s="17">
        <f t="shared" si="1"/>
        <v>0.11285350489210555</v>
      </c>
      <c r="P14" s="7">
        <f t="shared" si="2"/>
        <v>2767.6666666666665</v>
      </c>
      <c r="Q14" s="14"/>
      <c r="R14" s="14"/>
    </row>
    <row r="15" spans="1:18" ht="20.149999999999999" customHeight="1" x14ac:dyDescent="0.25">
      <c r="A15" s="16" t="s">
        <v>23</v>
      </c>
      <c r="B15" s="8">
        <v>4019</v>
      </c>
      <c r="C15" s="8">
        <v>3674</v>
      </c>
      <c r="D15" s="8">
        <v>3557</v>
      </c>
      <c r="E15" s="8">
        <v>3805</v>
      </c>
      <c r="F15" s="8">
        <v>3232</v>
      </c>
      <c r="G15" s="8">
        <v>3561</v>
      </c>
      <c r="H15" s="8">
        <v>3887</v>
      </c>
      <c r="I15" s="8">
        <v>4226</v>
      </c>
      <c r="J15" s="8">
        <v>4234</v>
      </c>
      <c r="K15" s="8">
        <v>4198</v>
      </c>
      <c r="L15" s="8">
        <v>3627</v>
      </c>
      <c r="M15" s="8">
        <v>3124</v>
      </c>
      <c r="N15" s="18">
        <f t="shared" si="0"/>
        <v>45144</v>
      </c>
      <c r="O15" s="17">
        <f t="shared" si="1"/>
        <v>0.35926773455377581</v>
      </c>
      <c r="P15" s="7">
        <f t="shared" si="2"/>
        <v>3762</v>
      </c>
      <c r="Q15" s="14"/>
      <c r="R15" s="14"/>
    </row>
    <row r="16" spans="1:18" ht="20.149999999999999" customHeight="1" x14ac:dyDescent="0.25">
      <c r="A16" s="16" t="s">
        <v>24</v>
      </c>
      <c r="B16" s="8">
        <v>3852</v>
      </c>
      <c r="C16" s="8">
        <v>3486</v>
      </c>
      <c r="D16" s="8">
        <v>4097</v>
      </c>
      <c r="E16" s="8">
        <v>3415</v>
      </c>
      <c r="F16" s="8">
        <v>3362</v>
      </c>
      <c r="G16" s="8">
        <v>3338</v>
      </c>
      <c r="H16" s="8">
        <v>2913</v>
      </c>
      <c r="I16" s="8">
        <v>3338</v>
      </c>
      <c r="J16" s="8">
        <v>3828</v>
      </c>
      <c r="K16" s="8">
        <v>3215</v>
      </c>
      <c r="L16" s="8">
        <v>3346</v>
      </c>
      <c r="M16" s="8">
        <v>2692</v>
      </c>
      <c r="N16" s="18">
        <f t="shared" si="0"/>
        <v>40882</v>
      </c>
      <c r="O16" s="17">
        <f t="shared" si="1"/>
        <v>-9.4409002303739165E-2</v>
      </c>
      <c r="P16" s="7">
        <f t="shared" si="2"/>
        <v>3406.8333333333335</v>
      </c>
      <c r="Q16" s="14"/>
      <c r="R16" s="14"/>
    </row>
    <row r="17" spans="1:18" ht="20.149999999999999" customHeight="1" x14ac:dyDescent="0.25">
      <c r="A17" s="16" t="s">
        <v>25</v>
      </c>
      <c r="B17" s="8">
        <v>3038</v>
      </c>
      <c r="C17" s="8">
        <v>3203</v>
      </c>
      <c r="D17" s="8">
        <v>3735</v>
      </c>
      <c r="E17" s="8">
        <v>3572</v>
      </c>
      <c r="F17" s="8">
        <v>3519</v>
      </c>
      <c r="G17" s="8">
        <v>3641</v>
      </c>
      <c r="H17" s="8">
        <v>3397</v>
      </c>
      <c r="I17" s="8">
        <v>4063</v>
      </c>
      <c r="J17" s="8">
        <v>4090</v>
      </c>
      <c r="K17" s="8">
        <v>3605</v>
      </c>
      <c r="L17" s="8">
        <v>3932</v>
      </c>
      <c r="M17" s="8">
        <v>3364</v>
      </c>
      <c r="N17" s="18">
        <f t="shared" si="0"/>
        <v>43159</v>
      </c>
      <c r="O17" s="17">
        <f t="shared" si="1"/>
        <v>5.5696883714104084E-2</v>
      </c>
      <c r="P17" s="7">
        <f t="shared" si="2"/>
        <v>3596.5833333333335</v>
      </c>
      <c r="Q17" s="14"/>
      <c r="R17" s="14"/>
    </row>
    <row r="18" spans="1:18" ht="20.149999999999999" customHeight="1" x14ac:dyDescent="0.25">
      <c r="A18" s="16" t="s">
        <v>26</v>
      </c>
      <c r="B18" s="8">
        <v>3782</v>
      </c>
      <c r="C18" s="8">
        <v>3680</v>
      </c>
      <c r="D18" s="8">
        <v>4052</v>
      </c>
      <c r="E18" s="8">
        <v>3287</v>
      </c>
      <c r="F18" s="8">
        <v>3339</v>
      </c>
      <c r="G18" s="8">
        <v>3209</v>
      </c>
      <c r="H18" s="8">
        <v>2903</v>
      </c>
      <c r="I18" s="8">
        <v>3551</v>
      </c>
      <c r="J18" s="8">
        <v>3545</v>
      </c>
      <c r="K18" s="8">
        <v>3226</v>
      </c>
      <c r="L18" s="8">
        <v>3632</v>
      </c>
      <c r="M18" s="8">
        <v>2878</v>
      </c>
      <c r="N18" s="18">
        <f t="shared" si="0"/>
        <v>41084</v>
      </c>
      <c r="O18" s="17">
        <f t="shared" si="1"/>
        <v>-4.8078037025881093E-2</v>
      </c>
      <c r="P18" s="7">
        <f t="shared" si="2"/>
        <v>3423.6666666666665</v>
      </c>
      <c r="Q18" s="14"/>
      <c r="R18" s="14"/>
    </row>
    <row r="19" spans="1:18" ht="20.149999999999999" customHeight="1" x14ac:dyDescent="0.25">
      <c r="A19" s="16" t="s">
        <v>27</v>
      </c>
      <c r="B19" s="8">
        <v>3775</v>
      </c>
      <c r="C19" s="8">
        <v>3243</v>
      </c>
      <c r="D19" s="8">
        <v>3867</v>
      </c>
      <c r="E19" s="8">
        <v>3292</v>
      </c>
      <c r="F19" s="8">
        <v>3593</v>
      </c>
      <c r="G19" s="8">
        <v>3272</v>
      </c>
      <c r="H19" s="8">
        <v>3503</v>
      </c>
      <c r="I19" s="8">
        <v>3531</v>
      </c>
      <c r="J19" s="8">
        <v>3568</v>
      </c>
      <c r="K19" s="8">
        <v>3971</v>
      </c>
      <c r="L19" s="8">
        <v>3701</v>
      </c>
      <c r="M19" s="8">
        <v>3221</v>
      </c>
      <c r="N19" s="18">
        <f t="shared" si="0"/>
        <v>42537</v>
      </c>
      <c r="O19" s="17">
        <f t="shared" si="1"/>
        <v>3.5366566059779947E-2</v>
      </c>
      <c r="P19" s="7">
        <f t="shared" si="2"/>
        <v>3544.75</v>
      </c>
      <c r="Q19" s="14"/>
      <c r="R19" s="14"/>
    </row>
    <row r="20" spans="1:18" ht="20.149999999999999" customHeight="1" x14ac:dyDescent="0.25">
      <c r="A20" s="16" t="s">
        <v>28</v>
      </c>
      <c r="B20" s="8">
        <v>4469</v>
      </c>
      <c r="C20" s="8">
        <v>3611</v>
      </c>
      <c r="D20" s="8">
        <v>3518</v>
      </c>
      <c r="E20" s="8">
        <v>4579</v>
      </c>
      <c r="F20" s="8">
        <v>4259</v>
      </c>
      <c r="G20" s="8">
        <v>3477</v>
      </c>
      <c r="H20" s="8">
        <v>4254</v>
      </c>
      <c r="I20" s="8">
        <v>4306</v>
      </c>
      <c r="J20" s="8">
        <v>4572</v>
      </c>
      <c r="K20" s="8">
        <v>4428</v>
      </c>
      <c r="L20" s="8">
        <v>4101</v>
      </c>
      <c r="M20" s="8">
        <v>3564</v>
      </c>
      <c r="N20" s="18">
        <f t="shared" si="0"/>
        <v>49138</v>
      </c>
      <c r="O20" s="17">
        <f t="shared" si="1"/>
        <v>0.15518254695911793</v>
      </c>
      <c r="P20" s="7">
        <f t="shared" si="2"/>
        <v>4094.8333333333335</v>
      </c>
      <c r="Q20" s="14"/>
      <c r="R20" s="14"/>
    </row>
    <row r="21" spans="1:18" ht="20.149999999999999" customHeight="1" x14ac:dyDescent="0.25">
      <c r="A21" s="16" t="s">
        <v>29</v>
      </c>
      <c r="B21" s="8">
        <v>4655</v>
      </c>
      <c r="C21" s="8">
        <v>3865</v>
      </c>
      <c r="D21" s="8">
        <v>4057</v>
      </c>
      <c r="E21" s="8">
        <v>3991</v>
      </c>
      <c r="F21" s="8">
        <v>4147</v>
      </c>
      <c r="G21" s="8">
        <v>4168</v>
      </c>
      <c r="H21" s="8">
        <v>4060</v>
      </c>
      <c r="I21" s="8">
        <v>4170</v>
      </c>
      <c r="J21" s="8">
        <v>4670</v>
      </c>
      <c r="K21" s="8">
        <v>4380</v>
      </c>
      <c r="L21" s="8">
        <v>4243</v>
      </c>
      <c r="M21" s="8">
        <v>4079</v>
      </c>
      <c r="N21" s="18">
        <f t="shared" si="0"/>
        <v>50485</v>
      </c>
      <c r="O21" s="17">
        <f t="shared" si="1"/>
        <v>2.7412593105132554E-2</v>
      </c>
      <c r="P21" s="7">
        <f t="shared" si="2"/>
        <v>4207.083333333333</v>
      </c>
      <c r="Q21" s="14"/>
      <c r="R21" s="14"/>
    </row>
    <row r="22" spans="1:18" ht="20.149999999999999" customHeight="1" x14ac:dyDescent="0.25">
      <c r="A22" s="16" t="s">
        <v>30</v>
      </c>
      <c r="B22" s="8">
        <v>4720</v>
      </c>
      <c r="C22" s="8">
        <v>4791</v>
      </c>
      <c r="D22" s="8">
        <v>5352</v>
      </c>
      <c r="E22" s="8">
        <v>4903</v>
      </c>
      <c r="F22" s="8">
        <v>4492</v>
      </c>
      <c r="G22" s="8">
        <v>4541</v>
      </c>
      <c r="H22" s="8">
        <v>4425</v>
      </c>
      <c r="I22" s="8">
        <v>4921</v>
      </c>
      <c r="J22" s="8">
        <v>5126</v>
      </c>
      <c r="K22" s="8">
        <v>5167</v>
      </c>
      <c r="L22" s="8">
        <v>5234</v>
      </c>
      <c r="M22" s="8">
        <v>4757</v>
      </c>
      <c r="N22" s="18">
        <f t="shared" si="0"/>
        <v>58429</v>
      </c>
      <c r="O22" s="17">
        <f t="shared" si="1"/>
        <v>0.15735366940675455</v>
      </c>
      <c r="P22" s="7">
        <f t="shared" si="2"/>
        <v>4869.083333333333</v>
      </c>
      <c r="Q22" s="14"/>
      <c r="R22" s="14"/>
    </row>
    <row r="23" spans="1:18" ht="20.149999999999999" customHeight="1" x14ac:dyDescent="0.25">
      <c r="A23" s="16" t="s">
        <v>31</v>
      </c>
      <c r="B23" s="8">
        <v>4948</v>
      </c>
      <c r="C23" s="8">
        <v>5033</v>
      </c>
      <c r="D23" s="8">
        <v>5374</v>
      </c>
      <c r="E23" s="8">
        <v>5613</v>
      </c>
      <c r="F23" s="8">
        <v>5894</v>
      </c>
      <c r="G23" s="8">
        <v>5731</v>
      </c>
      <c r="H23" s="8">
        <v>5174</v>
      </c>
      <c r="I23" s="8">
        <v>7128</v>
      </c>
      <c r="J23" s="8">
        <v>7139</v>
      </c>
      <c r="K23" s="8">
        <v>6396</v>
      </c>
      <c r="L23" s="8">
        <v>6271</v>
      </c>
      <c r="M23" s="8">
        <v>5809</v>
      </c>
      <c r="N23" s="18">
        <f t="shared" si="0"/>
        <v>70510</v>
      </c>
      <c r="O23" s="17">
        <f t="shared" si="1"/>
        <v>0.20676376456896395</v>
      </c>
      <c r="P23" s="7">
        <f t="shared" si="2"/>
        <v>5875.833333333333</v>
      </c>
      <c r="Q23" s="14"/>
      <c r="R23" s="14"/>
    </row>
    <row r="24" spans="1:18" ht="20.149999999999999" customHeight="1" x14ac:dyDescent="0.25">
      <c r="A24" s="16" t="s">
        <v>32</v>
      </c>
      <c r="B24" s="8">
        <v>6663</v>
      </c>
      <c r="C24" s="8">
        <v>6316</v>
      </c>
      <c r="D24" s="8">
        <v>7041</v>
      </c>
      <c r="E24" s="8">
        <v>6368</v>
      </c>
      <c r="F24" s="8">
        <v>7290</v>
      </c>
      <c r="G24" s="8">
        <v>7196</v>
      </c>
      <c r="H24" s="8">
        <v>7611</v>
      </c>
      <c r="I24" s="8">
        <v>8553</v>
      </c>
      <c r="J24" s="8">
        <v>8922</v>
      </c>
      <c r="K24" s="8">
        <v>9993</v>
      </c>
      <c r="L24" s="8">
        <v>10183</v>
      </c>
      <c r="M24" s="8">
        <v>9181</v>
      </c>
      <c r="N24" s="18">
        <f t="shared" si="0"/>
        <v>95317</v>
      </c>
      <c r="O24" s="17">
        <f t="shared" si="1"/>
        <v>0.35182243653382494</v>
      </c>
      <c r="P24" s="7">
        <f t="shared" si="2"/>
        <v>7943.083333333333</v>
      </c>
      <c r="Q24" s="14"/>
      <c r="R24" s="14"/>
    </row>
    <row r="25" spans="1:18" ht="20.149999999999999" customHeight="1" x14ac:dyDescent="0.25">
      <c r="A25" s="16" t="s">
        <v>33</v>
      </c>
      <c r="B25" s="8">
        <v>9907</v>
      </c>
      <c r="C25" s="8">
        <v>9554</v>
      </c>
      <c r="D25" s="8">
        <v>9826</v>
      </c>
      <c r="E25" s="8">
        <v>10925</v>
      </c>
      <c r="F25" s="8">
        <v>10984</v>
      </c>
      <c r="G25" s="8">
        <v>10244</v>
      </c>
      <c r="H25" s="8">
        <v>11110</v>
      </c>
      <c r="I25" s="8">
        <v>11352</v>
      </c>
      <c r="J25" s="8">
        <v>11669</v>
      </c>
      <c r="K25" s="8">
        <v>12269</v>
      </c>
      <c r="L25" s="8">
        <v>12894</v>
      </c>
      <c r="M25" s="8">
        <v>12963</v>
      </c>
      <c r="N25" s="18">
        <f t="shared" si="0"/>
        <v>133697</v>
      </c>
      <c r="O25" s="17">
        <f t="shared" ref="O25:O29" si="3">+N25/N24-1</f>
        <v>0.402656399173285</v>
      </c>
      <c r="P25" s="7">
        <f t="shared" si="2"/>
        <v>11141.416666666666</v>
      </c>
      <c r="Q25" s="14"/>
      <c r="R25" s="14"/>
    </row>
    <row r="26" spans="1:18" ht="20.149999999999999" customHeight="1" x14ac:dyDescent="0.25">
      <c r="A26" s="16" t="s">
        <v>34</v>
      </c>
      <c r="B26" s="8">
        <v>14491</v>
      </c>
      <c r="C26" s="8">
        <v>12941</v>
      </c>
      <c r="D26" s="8">
        <v>14420</v>
      </c>
      <c r="E26" s="8">
        <v>14419</v>
      </c>
      <c r="F26" s="8">
        <v>15259</v>
      </c>
      <c r="G26" s="8">
        <v>14804</v>
      </c>
      <c r="H26" s="8">
        <v>15334</v>
      </c>
      <c r="I26" s="8">
        <v>15245</v>
      </c>
      <c r="J26" s="8">
        <v>16210</v>
      </c>
      <c r="K26" s="8">
        <v>16289</v>
      </c>
      <c r="L26" s="8">
        <v>16240</v>
      </c>
      <c r="M26" s="8">
        <v>16233</v>
      </c>
      <c r="N26" s="18">
        <f t="shared" si="0"/>
        <v>181885</v>
      </c>
      <c r="O26" s="17">
        <f t="shared" si="3"/>
        <v>0.36042693553333294</v>
      </c>
      <c r="P26" s="7">
        <f t="shared" si="2"/>
        <v>15157.083333333334</v>
      </c>
      <c r="Q26" s="14"/>
      <c r="R26" s="14"/>
    </row>
    <row r="27" spans="1:18" ht="20.149999999999999" customHeight="1" x14ac:dyDescent="0.25">
      <c r="A27" s="16" t="s">
        <v>36</v>
      </c>
      <c r="B27" s="8">
        <v>18466</v>
      </c>
      <c r="C27" s="8">
        <v>17181</v>
      </c>
      <c r="D27" s="8">
        <v>9357</v>
      </c>
      <c r="E27" s="8">
        <v>0</v>
      </c>
      <c r="F27" s="8">
        <v>0</v>
      </c>
      <c r="G27" s="8">
        <v>0</v>
      </c>
      <c r="H27" s="8">
        <v>5658</v>
      </c>
      <c r="I27" s="8">
        <v>4899</v>
      </c>
      <c r="J27" s="8">
        <v>7582</v>
      </c>
      <c r="K27" s="8">
        <v>17539</v>
      </c>
      <c r="L27" s="8">
        <v>17681</v>
      </c>
      <c r="M27" s="8">
        <v>16132</v>
      </c>
      <c r="N27" s="18">
        <f t="shared" ref="N27:N32" si="4">SUM(B27:M27)</f>
        <v>114495</v>
      </c>
      <c r="O27" s="17">
        <f t="shared" si="3"/>
        <v>-0.37050883800203427</v>
      </c>
      <c r="P27" s="7">
        <f t="shared" si="2"/>
        <v>9541.25</v>
      </c>
      <c r="Q27" s="14"/>
      <c r="R27" s="14"/>
    </row>
    <row r="28" spans="1:18" ht="20.149999999999999" customHeight="1" x14ac:dyDescent="0.25">
      <c r="A28" s="16" t="s">
        <v>37</v>
      </c>
      <c r="B28" s="8">
        <v>13947</v>
      </c>
      <c r="C28" s="8">
        <v>11857</v>
      </c>
      <c r="D28" s="8">
        <v>14917</v>
      </c>
      <c r="E28" s="8">
        <v>12604</v>
      </c>
      <c r="F28" s="8">
        <v>13350</v>
      </c>
      <c r="G28" s="8">
        <v>13634</v>
      </c>
      <c r="H28" s="8">
        <v>12895</v>
      </c>
      <c r="I28" s="8">
        <v>14623</v>
      </c>
      <c r="J28" s="8">
        <v>14810</v>
      </c>
      <c r="K28" s="8">
        <v>14170</v>
      </c>
      <c r="L28" s="8">
        <v>13933</v>
      </c>
      <c r="M28" s="8">
        <v>13057</v>
      </c>
      <c r="N28" s="18">
        <f t="shared" si="4"/>
        <v>163797</v>
      </c>
      <c r="O28" s="17">
        <f t="shared" si="3"/>
        <v>0.43060395650465089</v>
      </c>
      <c r="P28" s="7">
        <f t="shared" ref="P28:P33" si="5">AVERAGE(B28:M28)</f>
        <v>13649.75</v>
      </c>
      <c r="Q28" s="14"/>
      <c r="R28" s="14"/>
    </row>
    <row r="29" spans="1:18" ht="20.149999999999999" customHeight="1" x14ac:dyDescent="0.25">
      <c r="A29" s="16" t="s">
        <v>38</v>
      </c>
      <c r="B29" s="8">
        <v>12104</v>
      </c>
      <c r="C29" s="8">
        <v>12886</v>
      </c>
      <c r="D29" s="8">
        <v>14795</v>
      </c>
      <c r="E29" s="8">
        <v>13469</v>
      </c>
      <c r="F29" s="8">
        <v>14438</v>
      </c>
      <c r="G29" s="8">
        <v>13048</v>
      </c>
      <c r="H29" s="8">
        <v>12245</v>
      </c>
      <c r="I29" s="8">
        <v>12664</v>
      </c>
      <c r="J29" s="8">
        <v>12450</v>
      </c>
      <c r="K29" s="8">
        <v>12366</v>
      </c>
      <c r="L29" s="8">
        <v>12783</v>
      </c>
      <c r="M29" s="8">
        <v>10954</v>
      </c>
      <c r="N29" s="18">
        <f t="shared" si="4"/>
        <v>154202</v>
      </c>
      <c r="O29" s="17">
        <f t="shared" si="3"/>
        <v>-5.8578606445783499E-2</v>
      </c>
      <c r="P29" s="7">
        <f t="shared" si="5"/>
        <v>12850.166666666666</v>
      </c>
    </row>
    <row r="30" spans="1:18" ht="20.149999999999999" customHeight="1" x14ac:dyDescent="0.25">
      <c r="A30" s="16" t="s">
        <v>39</v>
      </c>
      <c r="B30" s="8">
        <v>12555</v>
      </c>
      <c r="C30" s="8">
        <v>12379</v>
      </c>
      <c r="D30" s="8">
        <v>14135</v>
      </c>
      <c r="E30" s="8">
        <v>13375</v>
      </c>
      <c r="F30" s="8">
        <v>14632</v>
      </c>
      <c r="G30" s="8">
        <v>14769</v>
      </c>
      <c r="H30" s="8">
        <v>14437</v>
      </c>
      <c r="I30" s="8">
        <v>14999</v>
      </c>
      <c r="J30" s="8">
        <v>14751</v>
      </c>
      <c r="K30" s="8">
        <v>14769</v>
      </c>
      <c r="L30" s="8">
        <v>13680</v>
      </c>
      <c r="M30" s="8">
        <v>11832</v>
      </c>
      <c r="N30" s="18">
        <f t="shared" si="4"/>
        <v>166313</v>
      </c>
      <c r="O30" s="17">
        <f>+N30/N29-1</f>
        <v>7.8539837356195186E-2</v>
      </c>
      <c r="P30" s="7">
        <f t="shared" si="5"/>
        <v>13859.416666666666</v>
      </c>
    </row>
    <row r="31" spans="1:18" ht="20.149999999999999" customHeight="1" x14ac:dyDescent="0.25">
      <c r="A31" s="9" t="s">
        <v>40</v>
      </c>
      <c r="B31" s="8">
        <v>13640</v>
      </c>
      <c r="C31" s="8">
        <v>12911</v>
      </c>
      <c r="D31" s="8">
        <v>13009</v>
      </c>
      <c r="E31" s="8">
        <v>14766</v>
      </c>
      <c r="F31" s="8">
        <v>14296</v>
      </c>
      <c r="G31" s="8">
        <v>13332</v>
      </c>
      <c r="H31" s="8">
        <v>13837</v>
      </c>
      <c r="I31" s="8">
        <v>14059</v>
      </c>
      <c r="J31" s="8">
        <v>14707</v>
      </c>
      <c r="K31" s="8">
        <v>15482</v>
      </c>
      <c r="L31" s="8">
        <v>14776</v>
      </c>
      <c r="M31" s="8">
        <v>13677</v>
      </c>
      <c r="N31" s="18">
        <f t="shared" si="4"/>
        <v>168492</v>
      </c>
      <c r="O31" s="17">
        <f>+N31/N30-1</f>
        <v>1.310180202389466E-2</v>
      </c>
      <c r="P31" s="7">
        <f t="shared" si="5"/>
        <v>14041</v>
      </c>
    </row>
    <row r="32" spans="1:18" ht="20.149999999999999" customHeight="1" x14ac:dyDescent="0.25">
      <c r="A32" s="9" t="s">
        <v>45</v>
      </c>
      <c r="B32" s="8">
        <v>14723</v>
      </c>
      <c r="C32" s="8">
        <v>13616</v>
      </c>
      <c r="D32" s="8">
        <v>14691</v>
      </c>
      <c r="E32" s="8">
        <v>14546</v>
      </c>
      <c r="F32" s="8">
        <v>14156</v>
      </c>
      <c r="G32" s="8">
        <v>14401</v>
      </c>
      <c r="H32" s="8">
        <v>13785</v>
      </c>
      <c r="I32" s="8">
        <v>13818</v>
      </c>
      <c r="J32" s="8">
        <v>14755</v>
      </c>
      <c r="K32" s="8">
        <v>14529</v>
      </c>
      <c r="L32" s="8">
        <v>14136</v>
      </c>
      <c r="M32" s="8">
        <v>12380</v>
      </c>
      <c r="N32" s="18">
        <f t="shared" si="4"/>
        <v>169536</v>
      </c>
      <c r="O32" s="17">
        <f>+N32/N31-1</f>
        <v>6.1961398760772557E-3</v>
      </c>
      <c r="P32" s="7">
        <f t="shared" si="5"/>
        <v>14128</v>
      </c>
    </row>
    <row r="33" spans="1:27" ht="20.149999999999999" customHeight="1" thickBot="1" x14ac:dyDescent="0.3">
      <c r="A33" s="9" t="s">
        <v>44</v>
      </c>
      <c r="B33" s="8">
        <v>13667</v>
      </c>
      <c r="C33" s="8">
        <v>13476</v>
      </c>
      <c r="D33" s="8">
        <v>15233</v>
      </c>
      <c r="E33" s="8">
        <v>15120</v>
      </c>
      <c r="F33" s="8"/>
      <c r="G33" s="8"/>
      <c r="H33" s="8"/>
      <c r="I33" s="8"/>
      <c r="J33" s="8"/>
      <c r="K33" s="8"/>
      <c r="L33" s="8"/>
      <c r="M33" s="8"/>
      <c r="N33" s="18">
        <f t="shared" ref="N33" si="6">SUM(B33:M33)</f>
        <v>57496</v>
      </c>
      <c r="O33" s="17">
        <f>+N33/N32-1</f>
        <v>-0.66086258965647415</v>
      </c>
      <c r="P33" s="7">
        <f t="shared" si="5"/>
        <v>14374</v>
      </c>
    </row>
    <row r="34" spans="1:27" ht="15.75" customHeight="1" thickBot="1" x14ac:dyDescent="0.35">
      <c r="A34" s="26" t="s">
        <v>41</v>
      </c>
      <c r="B34" s="26"/>
      <c r="C34" s="26"/>
      <c r="D34" s="26"/>
      <c r="E34" s="26"/>
      <c r="F34" s="26"/>
      <c r="G34" s="26"/>
      <c r="H34" s="19"/>
      <c r="I34" s="19"/>
      <c r="J34" s="19"/>
      <c r="K34" s="19"/>
      <c r="L34" s="19"/>
      <c r="M34" s="19"/>
      <c r="N34" s="20">
        <f>SUM(N9:N33)</f>
        <v>2026417</v>
      </c>
      <c r="O34" s="20"/>
      <c r="P34" s="20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39" customHeight="1" x14ac:dyDescent="0.3">
      <c r="A35" s="22" t="s">
        <v>47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11"/>
    </row>
    <row r="36" spans="1:27" x14ac:dyDescent="0.3">
      <c r="A36" s="21"/>
      <c r="Q36" s="11"/>
    </row>
    <row r="37" spans="1:27" x14ac:dyDescent="0.3">
      <c r="A37" s="12"/>
      <c r="Q37" s="11"/>
    </row>
    <row r="38" spans="1:27" x14ac:dyDescent="0.3">
      <c r="A38" s="12"/>
      <c r="Q38" s="11"/>
    </row>
    <row r="39" spans="1:27" x14ac:dyDescent="0.3">
      <c r="A39" s="12"/>
      <c r="Q39" s="11"/>
    </row>
    <row r="40" spans="1:27" x14ac:dyDescent="0.3">
      <c r="A40" s="12"/>
      <c r="Q40" s="11"/>
    </row>
    <row r="41" spans="1:27" x14ac:dyDescent="0.3">
      <c r="A41" s="12"/>
      <c r="Q41" s="11"/>
    </row>
    <row r="42" spans="1:27" x14ac:dyDescent="0.3">
      <c r="A42" s="12"/>
      <c r="Q42" s="11"/>
    </row>
    <row r="43" spans="1:27" x14ac:dyDescent="0.3">
      <c r="A43" s="12"/>
      <c r="Q43" s="11"/>
    </row>
    <row r="44" spans="1:27" x14ac:dyDescent="0.3">
      <c r="A44" s="12"/>
      <c r="Q44" s="11"/>
    </row>
    <row r="45" spans="1:27" x14ac:dyDescent="0.3">
      <c r="A45" s="12"/>
      <c r="Q45" s="11"/>
    </row>
    <row r="46" spans="1:27" x14ac:dyDescent="0.3">
      <c r="A46" s="12"/>
      <c r="Q46" s="11"/>
    </row>
    <row r="47" spans="1:27" x14ac:dyDescent="0.25">
      <c r="A47" s="12"/>
    </row>
    <row r="48" spans="1:27" x14ac:dyDescent="0.25">
      <c r="A48" s="12"/>
    </row>
    <row r="49" spans="1:1" x14ac:dyDescent="0.25">
      <c r="A49" s="12"/>
    </row>
    <row r="50" spans="1:1" x14ac:dyDescent="0.25">
      <c r="A50" s="12"/>
    </row>
    <row r="51" spans="1:1" x14ac:dyDescent="0.25">
      <c r="A51" s="12"/>
    </row>
    <row r="52" spans="1:1" x14ac:dyDescent="0.25">
      <c r="A52" s="12"/>
    </row>
    <row r="53" spans="1:1" x14ac:dyDescent="0.25">
      <c r="A53" s="12"/>
    </row>
    <row r="54" spans="1:1" x14ac:dyDescent="0.25">
      <c r="A54" s="12"/>
    </row>
    <row r="55" spans="1:1" x14ac:dyDescent="0.25">
      <c r="A55" s="12"/>
    </row>
    <row r="56" spans="1:1" x14ac:dyDescent="0.25">
      <c r="A56" s="12"/>
    </row>
    <row r="57" spans="1:1" x14ac:dyDescent="0.25">
      <c r="A57" s="12"/>
    </row>
    <row r="58" spans="1:1" x14ac:dyDescent="0.25">
      <c r="A58" s="12"/>
    </row>
    <row r="59" spans="1:1" x14ac:dyDescent="0.25">
      <c r="A59" s="12"/>
    </row>
    <row r="60" spans="1:1" x14ac:dyDescent="0.25">
      <c r="A60" s="12"/>
    </row>
    <row r="61" spans="1:1" x14ac:dyDescent="0.25">
      <c r="A61" s="12"/>
    </row>
    <row r="62" spans="1:1" x14ac:dyDescent="0.25">
      <c r="A62" s="12"/>
    </row>
    <row r="63" spans="1:1" x14ac:dyDescent="0.25">
      <c r="A63" s="12"/>
    </row>
    <row r="64" spans="1:1" x14ac:dyDescent="0.25">
      <c r="A64" s="12"/>
    </row>
    <row r="65" spans="1:1" x14ac:dyDescent="0.25">
      <c r="A65" s="12"/>
    </row>
    <row r="66" spans="1:1" x14ac:dyDescent="0.25">
      <c r="A66" s="13"/>
    </row>
    <row r="67" spans="1:1" x14ac:dyDescent="0.25">
      <c r="A67" s="13"/>
    </row>
    <row r="68" spans="1:1" x14ac:dyDescent="0.25">
      <c r="A68" s="10"/>
    </row>
    <row r="69" spans="1:1" hidden="1" x14ac:dyDescent="0.25">
      <c r="A69" s="12"/>
    </row>
    <row r="70" spans="1:1" hidden="1" x14ac:dyDescent="0.25">
      <c r="A70" s="12"/>
    </row>
  </sheetData>
  <mergeCells count="6">
    <mergeCell ref="A35:P35"/>
    <mergeCell ref="A1:P1"/>
    <mergeCell ref="A6:P6"/>
    <mergeCell ref="A34:G34"/>
    <mergeCell ref="A3:P3"/>
    <mergeCell ref="A4:P4"/>
  </mergeCells>
  <phoneticPr fontId="25" type="noConversion"/>
  <printOptions horizontalCentered="1" verticalCentered="1"/>
  <pageMargins left="0.39370078740157483" right="0.35433070866141736" top="0.59055118110236227" bottom="0.59055118110236227" header="0" footer="0"/>
  <pageSetup paperSize="9" scale="63" orientation="portrait" r:id="rId1"/>
  <headerFooter alignWithMargins="0">
    <oddFooter>&amp;L&amp;8Fuente: Registro de Casos del CEM
Elaboración: SISEGC - UPPM - AURORA</oddFooter>
  </headerFooter>
  <rowBreaks count="5" manualBreakCount="5">
    <brk id="70" max="9" man="1"/>
    <brk id="126" max="9" man="1"/>
    <brk id="178" max="9" man="1"/>
    <brk id="227" max="9" man="1"/>
    <brk id="27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4.1.1</vt:lpstr>
      <vt:lpstr>'4.1.1'!Área_de_impresión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Jean Eckan</cp:lastModifiedBy>
  <cp:lastPrinted>2020-06-09T02:16:51Z</cp:lastPrinted>
  <dcterms:created xsi:type="dcterms:W3CDTF">2011-12-21T14:02:55Z</dcterms:created>
  <dcterms:modified xsi:type="dcterms:W3CDTF">2026-05-20T16:19:47Z</dcterms:modified>
</cp:coreProperties>
</file>