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85541F82-1129-4D0A-969D-6FDE106D33B9}" xr6:coauthVersionLast="47" xr6:coauthVersionMax="47" xr10:uidLastSave="{00000000-0000-0000-0000-000000000000}"/>
  <bookViews>
    <workbookView xWindow="-110" yWindow="-110" windowWidth="25820" windowHeight="15500" tabRatio="630" xr2:uid="{00000000-000D-0000-FFFF-FFFF00000000}"/>
  </bookViews>
  <sheets>
    <sheet name="4.1.5" sheetId="5" r:id="rId1"/>
  </sheets>
  <definedNames>
    <definedName name="_xlnm.Print_Area" localSheetId="0">'4.1.5'!$A$1:$P$73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5" l="1"/>
  <c r="N33" i="5"/>
  <c r="N34" i="5" s="1"/>
  <c r="N32" i="5" l="1"/>
  <c r="O33" i="5" s="1"/>
  <c r="P32" i="5"/>
  <c r="P30" i="5" l="1"/>
  <c r="P31" i="5"/>
  <c r="N31" i="5"/>
  <c r="O32" i="5" s="1"/>
  <c r="N30" i="5" l="1"/>
  <c r="O31" i="5" s="1"/>
  <c r="P29" i="5"/>
  <c r="N29" i="5" l="1"/>
  <c r="O30" i="5" s="1"/>
  <c r="P10" i="5" l="1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9" i="5"/>
  <c r="N28" i="5" l="1"/>
  <c r="O29" i="5" l="1"/>
  <c r="N26" i="5"/>
  <c r="N27" i="5"/>
  <c r="O27" i="5" l="1"/>
  <c r="O28" i="5"/>
  <c r="N25" i="5" l="1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O13" i="5" l="1"/>
  <c r="O24" i="5"/>
  <c r="O26" i="5"/>
  <c r="O14" i="5"/>
  <c r="O21" i="5"/>
  <c r="O11" i="5"/>
  <c r="O12" i="5"/>
  <c r="O18" i="5"/>
  <c r="O10" i="5"/>
  <c r="O22" i="5"/>
  <c r="O25" i="5"/>
  <c r="O20" i="5"/>
  <c r="O15" i="5"/>
  <c r="O23" i="5"/>
  <c r="O16" i="5"/>
  <c r="O19" i="5"/>
  <c r="O17" i="5"/>
</calcChain>
</file>

<file path=xl/sharedStrings.xml><?xml version="1.0" encoding="utf-8"?>
<sst xmlns="http://schemas.openxmlformats.org/spreadsheetml/2006/main" count="48" uniqueCount="48">
  <si>
    <t>Total</t>
  </si>
  <si>
    <t>Promedio</t>
  </si>
  <si>
    <t>Incre. (%)</t>
  </si>
  <si>
    <t>Cuadro N° 4.1.5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</si>
  <si>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</si>
  <si>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</si>
  <si>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</si>
  <si>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</si>
  <si>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</si>
  <si>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</si>
  <si>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</si>
  <si>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</si>
  <si>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</si>
  <si>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</si>
  <si>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</si>
  <si>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</si>
  <si>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-</t>
  </si>
  <si>
    <t>Año 2002</t>
  </si>
  <si>
    <t>Año 2003</t>
  </si>
  <si>
    <t>Año 2004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</si>
  <si>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</si>
  <si>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</si>
  <si>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</si>
  <si>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</si>
  <si>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</si>
  <si>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</si>
  <si>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</si>
  <si>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</si>
  <si>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</si>
  <si>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</si>
  <si>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</si>
  <si>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</si>
  <si>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</si>
  <si>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</si>
  <si>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</si>
  <si>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Año/ Mes</t>
  </si>
  <si>
    <t>Año 2020/a</t>
  </si>
  <si>
    <t>Año 2021</t>
  </si>
  <si>
    <t>Año 2022</t>
  </si>
  <si>
    <t>Año 2023</t>
  </si>
  <si>
    <t>Año 2024</t>
  </si>
  <si>
    <t>TOTAL ACTIVIDADES DE ATENCIÓN 2002 - 2025</t>
  </si>
  <si>
    <t>ACTIVIDADES EN LA ATENCIÓN POR VIOLENCIA FAMILIAR Y SEXUAL EN LOS CENTROS EMERGENCIA MUJER Y FAMILIA</t>
  </si>
  <si>
    <r>
      <t>Acciones en la atención del caso:</t>
    </r>
    <r>
      <rPr>
        <sz val="14"/>
        <rFont val="Arial Narrow"/>
        <family val="2"/>
      </rPr>
      <t xml:space="preserve"> Es la intervención profesional que se realiza en el Centro Emergencia Mujer y Familia en beneficio de las personas afectadas.</t>
    </r>
  </si>
  <si>
    <t>Año 2026/b</t>
  </si>
  <si>
    <t>Año 2025</t>
  </si>
  <si>
    <t>Período: 2002 - 2026</t>
  </si>
  <si>
    <t>/a En cumplimiento con el Decreto Supremo N° 044-2020-PCM, en Estado de Emergencia Nacional, durante la cuarentena obligatoria no funcionaron los CEM, sino los Equipos Itinerantes de Urgencia aprobado con Resolución de la Dirección Ejecutiva N° 20-2020.MIMP-AURORA-DE.
/b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</si>
</sst>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Univers"/>
      <family val="2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 style="dotted">
        <color rgb="FF305496"/>
      </left>
      <right/>
      <top/>
      <bottom/>
      <diagonal/>
    </border>
  </borders>
  <cellStyleXfs count="47">
    <xf numFmtId="0" fontId="0" fillId="0" borderId="0"/>
    <xf numFmtId="0" fontId="6" fillId="0" borderId="0" applyNumberFormat="0" applyFill="0" applyBorder="0" applyProtection="0">
      <alignment horizontal="left"/>
    </xf>
    <xf numFmtId="0" fontId="6" fillId="0" borderId="0"/>
    <xf numFmtId="0" fontId="8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3" fillId="0" borderId="0" applyBorder="0"/>
    <xf numFmtId="0" fontId="5" fillId="0" borderId="0"/>
    <xf numFmtId="0" fontId="23" fillId="0" borderId="0" applyBorder="0"/>
    <xf numFmtId="9" fontId="6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Border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1" fillId="2" borderId="0" xfId="0" applyFont="1" applyFill="1" applyAlignment="1">
      <alignment vertical="center" wrapText="1"/>
    </xf>
    <xf numFmtId="0" fontId="12" fillId="3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Continuous" vertical="center" wrapText="1"/>
    </xf>
    <xf numFmtId="0" fontId="9" fillId="4" borderId="0" xfId="0" applyFont="1" applyFill="1" applyAlignment="1">
      <alignment horizontal="center" vertical="center" wrapText="1"/>
    </xf>
    <xf numFmtId="3" fontId="18" fillId="5" borderId="2" xfId="0" applyNumberFormat="1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3" fontId="13" fillId="2" borderId="0" xfId="0" applyNumberFormat="1" applyFont="1" applyFill="1" applyAlignment="1">
      <alignment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164" fontId="18" fillId="5" borderId="3" xfId="10" applyNumberFormat="1" applyFont="1" applyFill="1" applyBorder="1" applyAlignment="1">
      <alignment horizontal="center" vertical="center" wrapText="1"/>
    </xf>
    <xf numFmtId="3" fontId="19" fillId="5" borderId="2" xfId="0" applyNumberFormat="1" applyFont="1" applyFill="1" applyBorder="1" applyAlignment="1">
      <alignment horizontal="center" vertical="center" wrapText="1"/>
    </xf>
    <xf numFmtId="3" fontId="19" fillId="0" borderId="5" xfId="0" applyNumberFormat="1" applyFont="1" applyBorder="1" applyAlignment="1">
      <alignment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3" fontId="18" fillId="5" borderId="0" xfId="0" applyNumberFormat="1" applyFont="1" applyFill="1" applyAlignment="1">
      <alignment horizontal="center" vertical="center" wrapText="1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25" fillId="0" borderId="0" xfId="0" applyFont="1" applyAlignment="1">
      <alignment vertical="top"/>
    </xf>
    <xf numFmtId="0" fontId="10" fillId="3" borderId="0" xfId="0" applyFont="1" applyFill="1" applyAlignment="1">
      <alignment horizontal="left" vertical="center" wrapText="1"/>
    </xf>
    <xf numFmtId="0" fontId="14" fillId="2" borderId="6" xfId="0" applyFont="1" applyFill="1" applyBorder="1" applyAlignment="1">
      <alignment horizontal="left" vertical="justify" wrapText="1"/>
    </xf>
    <xf numFmtId="0" fontId="14" fillId="2" borderId="0" xfId="0" applyFont="1" applyFill="1" applyAlignment="1">
      <alignment horizontal="left" vertical="justify" wrapText="1"/>
    </xf>
    <xf numFmtId="0" fontId="19" fillId="0" borderId="5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1" fillId="0" borderId="0" xfId="4" applyFont="1" applyAlignment="1">
      <alignment vertical="center" wrapText="1"/>
    </xf>
  </cellXfs>
  <cellStyles count="47">
    <cellStyle name="Categoría del Piloto de Datos" xfId="1" xr:uid="{00000000-0005-0000-0000-000000000000}"/>
    <cellStyle name="Millares 2" xfId="46" xr:uid="{00000000-0005-0000-0000-000001000000}"/>
    <cellStyle name="Normal" xfId="0" builtinId="0"/>
    <cellStyle name="Normal 2" xfId="2" xr:uid="{00000000-0005-0000-0000-000003000000}"/>
    <cellStyle name="Normal 2 2" xfId="19" xr:uid="{00000000-0005-0000-0000-000004000000}"/>
    <cellStyle name="Normal 2 2 2" xfId="21" xr:uid="{00000000-0005-0000-0000-000005000000}"/>
    <cellStyle name="Normal 2 2 2 2" xfId="45" xr:uid="{00000000-0005-0000-0000-000006000000}"/>
    <cellStyle name="Normal 2 2 3" xfId="18" xr:uid="{00000000-0005-0000-0000-000007000000}"/>
    <cellStyle name="Normal 2 2 3 2" xfId="27" xr:uid="{00000000-0005-0000-0000-000008000000}"/>
    <cellStyle name="Normal 2 2 3 3" xfId="33" xr:uid="{00000000-0005-0000-0000-000009000000}"/>
    <cellStyle name="Normal 2 2 3 4" xfId="38" xr:uid="{00000000-0005-0000-0000-00000A000000}"/>
    <cellStyle name="Normal 2 2 3 5" xfId="42" xr:uid="{00000000-0005-0000-0000-00000B000000}"/>
    <cellStyle name="Normal 2 3" xfId="12" xr:uid="{00000000-0005-0000-0000-00000C000000}"/>
    <cellStyle name="Normal 2 4" xfId="17" xr:uid="{00000000-0005-0000-0000-00000D000000}"/>
    <cellStyle name="Normal 2 4 2" xfId="30" xr:uid="{00000000-0005-0000-0000-00000E000000}"/>
    <cellStyle name="Normal 3" xfId="3" xr:uid="{00000000-0005-0000-0000-00000F000000}"/>
    <cellStyle name="Normal 3 2" xfId="16" xr:uid="{00000000-0005-0000-0000-000010000000}"/>
    <cellStyle name="Normal 4" xfId="4" xr:uid="{00000000-0005-0000-0000-000011000000}"/>
    <cellStyle name="Normal 5" xfId="13" xr:uid="{00000000-0005-0000-0000-000012000000}"/>
    <cellStyle name="Normal 6" xfId="25" xr:uid="{00000000-0005-0000-0000-000013000000}"/>
    <cellStyle name="Normal 7" xfId="31" xr:uid="{00000000-0005-0000-0000-000014000000}"/>
    <cellStyle name="Normal 8" xfId="36" xr:uid="{00000000-0005-0000-0000-000015000000}"/>
    <cellStyle name="Normal 9" xfId="41" xr:uid="{00000000-0005-0000-0000-000016000000}"/>
    <cellStyle name="Piloto de Datos Ángulo" xfId="5" xr:uid="{00000000-0005-0000-0000-00001A000000}"/>
    <cellStyle name="Piloto de Datos Campo" xfId="6" xr:uid="{00000000-0005-0000-0000-00001B000000}"/>
    <cellStyle name="Piloto de Datos Resultado" xfId="7" xr:uid="{00000000-0005-0000-0000-00001C000000}"/>
    <cellStyle name="Piloto de Datos Título" xfId="8" xr:uid="{00000000-0005-0000-0000-00001D000000}"/>
    <cellStyle name="Piloto de Datos Valor" xfId="9" xr:uid="{00000000-0005-0000-0000-00001E000000}"/>
    <cellStyle name="Porcentaje" xfId="10" builtinId="5"/>
    <cellStyle name="Porcentaje 10" xfId="23" xr:uid="{00000000-0005-0000-0000-000020000000}"/>
    <cellStyle name="Porcentaje 10 2" xfId="29" xr:uid="{00000000-0005-0000-0000-000021000000}"/>
    <cellStyle name="Porcentaje 10 3" xfId="35" xr:uid="{00000000-0005-0000-0000-000022000000}"/>
    <cellStyle name="Porcentaje 10 4" xfId="40" xr:uid="{00000000-0005-0000-0000-000023000000}"/>
    <cellStyle name="Porcentaje 10 5" xfId="44" xr:uid="{00000000-0005-0000-0000-000024000000}"/>
    <cellStyle name="Porcentaje 2" xfId="15" xr:uid="{00000000-0005-0000-0000-000025000000}"/>
    <cellStyle name="Porcentaje 2 2" xfId="20" xr:uid="{00000000-0005-0000-0000-000026000000}"/>
    <cellStyle name="Porcentaje 3" xfId="14" xr:uid="{00000000-0005-0000-0000-000027000000}"/>
    <cellStyle name="Porcentaje 3 2" xfId="22" xr:uid="{00000000-0005-0000-0000-000028000000}"/>
    <cellStyle name="Porcentaje 3 2 2" xfId="28" xr:uid="{00000000-0005-0000-0000-000029000000}"/>
    <cellStyle name="Porcentaje 3 2 3" xfId="34" xr:uid="{00000000-0005-0000-0000-00002A000000}"/>
    <cellStyle name="Porcentaje 3 2 4" xfId="39" xr:uid="{00000000-0005-0000-0000-00002B000000}"/>
    <cellStyle name="Porcentaje 3 2 5" xfId="43" xr:uid="{00000000-0005-0000-0000-00002C000000}"/>
    <cellStyle name="Porcentaje 4" xfId="26" xr:uid="{00000000-0005-0000-0000-00002D000000}"/>
    <cellStyle name="Porcentaje 5" xfId="32" xr:uid="{00000000-0005-0000-0000-00002E000000}"/>
    <cellStyle name="Porcentaje 6" xfId="37" xr:uid="{00000000-0005-0000-0000-00002F000000}"/>
    <cellStyle name="Porcentual 2" xfId="11" xr:uid="{00000000-0005-0000-0000-000030000000}"/>
    <cellStyle name="Porcentual 2 2" xfId="24" xr:uid="{00000000-0005-0000-0000-000031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N° 4.1.5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ACTIVIDADES EN LA ATENCIÓN DE LOS CASOS DE VIOLENCIA CONTRA LAS MUJERES, INTEGRANTES DEL GRUPO FAMILIAR Y CASOS DE VIOLENCIA SEXUAL</a:t>
            </a:r>
          </a:p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Periodo: 2002 - 2026</a:t>
            </a:r>
          </a:p>
        </c:rich>
      </c:tx>
      <c:layout>
        <c:manualLayout>
          <c:xMode val="edge"/>
          <c:yMode val="edge"/>
          <c:x val="0.1089709164285742"/>
          <c:y val="2.041593330245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363871282207012E-2"/>
          <c:y val="0.22505350767674337"/>
          <c:w val="0.96299433566663506"/>
          <c:h val="0.602973649344913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30549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434343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72502683244209E-2"/>
                  <c:y val="-3.32065498733073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EA-4863-88CD-FCFA1C8BBC51}"/>
                </c:ext>
              </c:extLst>
            </c:dLbl>
            <c:dLbl>
              <c:idx val="1"/>
              <c:layout>
                <c:manualLayout>
                  <c:x val="-3.1397718631784047E-2"/>
                  <c:y val="1.71359289431381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A-4863-88CD-FCFA1C8BBC51}"/>
                </c:ext>
              </c:extLst>
            </c:dLbl>
            <c:dLbl>
              <c:idx val="2"/>
              <c:layout>
                <c:manualLayout>
                  <c:x val="-4.7245080868553842E-2"/>
                  <c:y val="-4.04425312117073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A-4863-88CD-FCFA1C8BBC51}"/>
                </c:ext>
              </c:extLst>
            </c:dLbl>
            <c:dLbl>
              <c:idx val="3"/>
              <c:layout>
                <c:manualLayout>
                  <c:x val="-3.4129875877791836E-2"/>
                  <c:y val="1.84030369906183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A-4863-88CD-FCFA1C8BBC51}"/>
                </c:ext>
              </c:extLst>
            </c:dLbl>
            <c:dLbl>
              <c:idx val="4"/>
              <c:layout>
                <c:manualLayout>
                  <c:x val="-5.6744093316311861E-2"/>
                  <c:y val="-3.41334459851021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EA-4863-88CD-FCFA1C8BBC51}"/>
                </c:ext>
              </c:extLst>
            </c:dLbl>
            <c:dLbl>
              <c:idx val="5"/>
              <c:layout>
                <c:manualLayout>
                  <c:x val="-3.0475722527133015E-2"/>
                  <c:y val="2.59915174962991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EA-4863-88CD-FCFA1C8BBC51}"/>
                </c:ext>
              </c:extLst>
            </c:dLbl>
            <c:dLbl>
              <c:idx val="6"/>
              <c:layout>
                <c:manualLayout>
                  <c:x val="-3.3568649446105298E-2"/>
                  <c:y val="-3.35281393209873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EA-4863-88CD-FCFA1C8BBC51}"/>
                </c:ext>
              </c:extLst>
            </c:dLbl>
            <c:dLbl>
              <c:idx val="7"/>
              <c:layout>
                <c:manualLayout>
                  <c:x val="-5.3618487324700218E-2"/>
                  <c:y val="2.639536454490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EA-4863-88CD-FCFA1C8BBC51}"/>
                </c:ext>
              </c:extLst>
            </c:dLbl>
            <c:dLbl>
              <c:idx val="8"/>
              <c:layout>
                <c:manualLayout>
                  <c:x val="-4.2614273852354126E-2"/>
                  <c:y val="-3.8067931574441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EA-4863-88CD-FCFA1C8BBC51}"/>
                </c:ext>
              </c:extLst>
            </c:dLbl>
            <c:dLbl>
              <c:idx val="9"/>
              <c:layout>
                <c:manualLayout>
                  <c:x val="-4.6264495912268028E-2"/>
                  <c:y val="-3.12180851053794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EA-4863-88CD-FCFA1C8BBC51}"/>
                </c:ext>
              </c:extLst>
            </c:dLbl>
            <c:dLbl>
              <c:idx val="10"/>
              <c:layout>
                <c:manualLayout>
                  <c:x val="-4.3660759886447048E-2"/>
                  <c:y val="-4.47586321270269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EA-4863-88CD-FCFA1C8BBC51}"/>
                </c:ext>
              </c:extLst>
            </c:dLbl>
            <c:dLbl>
              <c:idx val="11"/>
              <c:layout>
                <c:manualLayout>
                  <c:x val="-4.5593226201011444E-2"/>
                  <c:y val="-3.1149597498523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EA-4863-88CD-FCFA1C8BBC51}"/>
                </c:ext>
              </c:extLst>
            </c:dLbl>
            <c:dLbl>
              <c:idx val="12"/>
              <c:layout>
                <c:manualLayout>
                  <c:x val="-3.962263133389541E-2"/>
                  <c:y val="-3.8609954657890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EA-4863-88CD-FCFA1C8BBC51}"/>
                </c:ext>
              </c:extLst>
            </c:dLbl>
            <c:dLbl>
              <c:idx val="13"/>
              <c:layout>
                <c:manualLayout>
                  <c:x val="-3.5006792228516097E-2"/>
                  <c:y val="-3.59418468918935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CEA-4863-88CD-FCFA1C8BBC51}"/>
                </c:ext>
              </c:extLst>
            </c:dLbl>
            <c:dLbl>
              <c:idx val="14"/>
              <c:layout>
                <c:manualLayout>
                  <c:x val="-1.1196978543577812E-16"/>
                  <c:y val="-3.19852944880186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CEA-4863-88CD-FCFA1C8BBC51}"/>
                </c:ext>
              </c:extLst>
            </c:dLbl>
            <c:dLbl>
              <c:idx val="15"/>
              <c:layout>
                <c:manualLayout>
                  <c:x val="-2.8205481000747809E-2"/>
                  <c:y val="-3.455881992786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CEA-4863-88CD-FCFA1C8BBC51}"/>
                </c:ext>
              </c:extLst>
            </c:dLbl>
            <c:dLbl>
              <c:idx val="17"/>
              <c:layout>
                <c:manualLayout>
                  <c:x val="-3.1588258639289435E-2"/>
                  <c:y val="-3.2941176470588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CEA-4863-88CD-FCFA1C8BBC51}"/>
                </c:ext>
              </c:extLst>
            </c:dLbl>
            <c:dLbl>
              <c:idx val="18"/>
              <c:layout>
                <c:manualLayout>
                  <c:x val="-1.8955348363481974E-2"/>
                  <c:y val="3.460207612456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9C3-A8F1-029211866440}"/>
                </c:ext>
              </c:extLst>
            </c:dLbl>
            <c:dLbl>
              <c:idx val="19"/>
              <c:layout>
                <c:manualLayout>
                  <c:x val="-1.7691658472583003E-2"/>
                  <c:y val="-2.768166089965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93-4E04-9AF1-248B9561E642}"/>
                </c:ext>
              </c:extLst>
            </c:dLbl>
            <c:dLbl>
              <c:idx val="20"/>
              <c:layout>
                <c:manualLayout>
                  <c:x val="0"/>
                  <c:y val="2.7607221140368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B1-4B45-AA7F-A2397A12C9AD}"/>
                </c:ext>
              </c:extLst>
            </c:dLbl>
            <c:dLbl>
              <c:idx val="21"/>
              <c:layout>
                <c:manualLayout>
                  <c:x val="-3.4855138802194166E-2"/>
                  <c:y val="-3.0860575700432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61-4F07-B74D-72B0866AB769}"/>
                </c:ext>
              </c:extLst>
            </c:dLbl>
            <c:dLbl>
              <c:idx val="22"/>
              <c:layout>
                <c:manualLayout>
                  <c:x val="-2.7543035993740219E-2"/>
                  <c:y val="3.1063321385901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55-46D4-9B20-12BE7FE044C4}"/>
                </c:ext>
              </c:extLst>
            </c:dLbl>
            <c:dLbl>
              <c:idx val="23"/>
              <c:layout>
                <c:manualLayout>
                  <c:x val="-1.6877206659140939E-2"/>
                  <c:y val="-2.9250457038391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3A-4415-9609-6B6F6FB62E12}"/>
                </c:ext>
              </c:extLst>
            </c:dLbl>
            <c:dLbl>
              <c:idx val="24"/>
              <c:layout>
                <c:manualLayout>
                  <c:x val="-4.4507976584832479E-2"/>
                  <c:y val="-9.7501523461304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EA-4D25-9BA5-0C605D8831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'4.1.5'!$A$9:$A$33</c:f>
              <c:strCache>
                <c:ptCount val="25"/>
                <c:pt idx="0">
                  <c:v>Año 2002</c:v>
                </c:pt>
                <c:pt idx="1">
                  <c:v>Año 2003</c:v>
                </c:pt>
                <c:pt idx="2">
                  <c:v>Año 2004</c:v>
                </c:pt>
                <c:pt idx="3">
                  <c:v>Año 2005</c:v>
                </c:pt>
                <c:pt idx="4">
                  <c:v>Año 2006</c:v>
                </c:pt>
                <c:pt idx="5">
                  <c:v>Año 2007</c:v>
                </c:pt>
                <c:pt idx="6">
                  <c:v>Año 2008</c:v>
                </c:pt>
                <c:pt idx="7">
                  <c:v>Año 2009</c:v>
                </c:pt>
                <c:pt idx="8">
                  <c:v>Año 2010</c:v>
                </c:pt>
                <c:pt idx="9">
                  <c:v>Año 2011</c:v>
                </c:pt>
                <c:pt idx="10">
                  <c:v>Año 2012</c:v>
                </c:pt>
                <c:pt idx="11">
                  <c:v>Año 2013</c:v>
                </c:pt>
                <c:pt idx="12">
                  <c:v>Año 2014</c:v>
                </c:pt>
                <c:pt idx="13">
                  <c:v>Año 2015</c:v>
                </c:pt>
                <c:pt idx="14">
                  <c:v>Año 2016</c:v>
                </c:pt>
                <c:pt idx="15">
                  <c:v>Año 2017</c:v>
                </c:pt>
                <c:pt idx="16">
                  <c:v>Año 2018</c:v>
                </c:pt>
                <c:pt idx="17">
                  <c:v>Año 2019</c:v>
                </c:pt>
                <c:pt idx="18">
                  <c:v>Año 2020/a</c:v>
                </c:pt>
                <c:pt idx="19">
                  <c:v>Año 2021</c:v>
                </c:pt>
                <c:pt idx="20">
                  <c:v>Año 2022</c:v>
                </c:pt>
                <c:pt idx="21">
                  <c:v>Año 2023</c:v>
                </c:pt>
                <c:pt idx="22">
                  <c:v>Año 2024</c:v>
                </c:pt>
                <c:pt idx="23">
                  <c:v>Año 2025</c:v>
                </c:pt>
                <c:pt idx="24">
                  <c:v>Año 2026/b</c:v>
                </c:pt>
              </c:strCache>
            </c:strRef>
          </c:cat>
          <c:val>
            <c:numRef>
              <c:f>'4.1.5'!$N$9:$N$33</c:f>
              <c:numCache>
                <c:formatCode>#,##0</c:formatCode>
                <c:ptCount val="25"/>
                <c:pt idx="0">
                  <c:v>212775</c:v>
                </c:pt>
                <c:pt idx="1">
                  <c:v>231272</c:v>
                </c:pt>
                <c:pt idx="2">
                  <c:v>254788</c:v>
                </c:pt>
                <c:pt idx="3">
                  <c:v>240789</c:v>
                </c:pt>
                <c:pt idx="4">
                  <c:v>298845</c:v>
                </c:pt>
                <c:pt idx="5">
                  <c:v>339796</c:v>
                </c:pt>
                <c:pt idx="6">
                  <c:v>457911</c:v>
                </c:pt>
                <c:pt idx="7">
                  <c:v>549892</c:v>
                </c:pt>
                <c:pt idx="8">
                  <c:v>600690</c:v>
                </c:pt>
                <c:pt idx="9">
                  <c:v>695806</c:v>
                </c:pt>
                <c:pt idx="10">
                  <c:v>772258</c:v>
                </c:pt>
                <c:pt idx="11">
                  <c:v>1053971</c:v>
                </c:pt>
                <c:pt idx="12">
                  <c:v>1231311</c:v>
                </c:pt>
                <c:pt idx="13">
                  <c:v>1618332</c:v>
                </c:pt>
                <c:pt idx="14">
                  <c:v>1804685</c:v>
                </c:pt>
                <c:pt idx="15">
                  <c:v>2423113</c:v>
                </c:pt>
                <c:pt idx="16">
                  <c:v>3312660</c:v>
                </c:pt>
                <c:pt idx="17">
                  <c:v>4428036</c:v>
                </c:pt>
                <c:pt idx="18">
                  <c:v>2678220</c:v>
                </c:pt>
                <c:pt idx="19">
                  <c:v>5068302</c:v>
                </c:pt>
                <c:pt idx="20">
                  <c:v>5188468</c:v>
                </c:pt>
                <c:pt idx="21">
                  <c:v>5628632</c:v>
                </c:pt>
                <c:pt idx="22">
                  <c:v>5422073</c:v>
                </c:pt>
                <c:pt idx="23">
                  <c:v>5658702</c:v>
                </c:pt>
                <c:pt idx="24">
                  <c:v>1840826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CEA-4863-88CD-FCFA1C8BB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831232"/>
        <c:axId val="491834368"/>
      </c:lineChart>
      <c:catAx>
        <c:axId val="4918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49183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1834368"/>
        <c:scaling>
          <c:orientation val="minMax"/>
          <c:min val="0"/>
        </c:scaling>
        <c:delete val="1"/>
        <c:axPos val="l"/>
        <c:majorGridlines>
          <c:spPr>
            <a:ln w="3175">
              <a:solidFill>
                <a:srgbClr val="305496"/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crossAx val="491831232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305496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89" r="0.75000000000000089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37</xdr:row>
      <xdr:rowOff>47625</xdr:rowOff>
    </xdr:from>
    <xdr:to>
      <xdr:col>15</xdr:col>
      <xdr:colOff>676274</xdr:colOff>
      <xdr:row>70</xdr:row>
      <xdr:rowOff>19050</xdr:rowOff>
    </xdr:to>
    <xdr:graphicFrame macro="">
      <xdr:nvGraphicFramePr>
        <xdr:cNvPr id="2" name="Chart 1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0.0109</cdr:x>
      <cdr:y>0.95034</cdr:y>
    </cdr:from>
    <cdr:to>
      <cdr:x>0.25683</cdr:x>
      <cdr:y>0.98566</cdr:y>
    </cdr:to>
    <cdr:sp macro="" textlink="">
      <cdr:nvSpPr>
        <cdr:cNvPr id="5" name="11 CuadroTexto"/>
        <cdr:cNvSpPr txBox="1"/>
      </cdr:nvSpPr>
      <cdr:spPr>
        <a:xfrm xmlns:a="http://schemas.openxmlformats.org/drawingml/2006/main">
          <a:off x="71422" y="5053614"/>
          <a:ext cx="1690703" cy="1851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3"/>
  <sheetViews>
    <sheetView showGridLines="0" tabSelected="1" view="pageBreakPreview" zoomScale="96" zoomScaleNormal="100" zoomScaleSheetLayoutView="96" workbookViewId="0">
      <selection activeCell="L36" sqref="L36"/>
    </sheetView>
  </sheetViews>
  <sheetFormatPr baseColWidth="10" defaultColWidth="11.453125" defaultRowHeight="13" x14ac:dyDescent="0.25"/>
  <cols>
    <col min="1" max="1" width="11.54296875" style="3" customWidth="1"/>
    <col min="2" max="9" width="8.7265625" style="3" customWidth="1"/>
    <col min="10" max="11" width="10.1796875" style="3" customWidth="1"/>
    <col min="12" max="12" width="10.81640625" style="3" customWidth="1"/>
    <col min="13" max="13" width="10.1796875" style="3" customWidth="1"/>
    <col min="14" max="14" width="11.54296875" style="3" customWidth="1"/>
    <col min="15" max="15" width="9.81640625" style="3" customWidth="1"/>
    <col min="16" max="16" width="10.54296875" style="3" customWidth="1"/>
    <col min="17" max="16384" width="11.453125" style="3"/>
  </cols>
  <sheetData>
    <row r="1" spans="1:26" s="1" customFormat="1" ht="21.75" customHeight="1" x14ac:dyDescent="0.25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26" ht="26.25" customHeight="1" x14ac:dyDescent="0.25">
      <c r="A3" s="29" t="s">
        <v>42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26" ht="18" customHeight="1" x14ac:dyDescent="0.25">
      <c r="A4" s="29" t="s">
        <v>46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26" ht="6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26" ht="34.5" customHeight="1" x14ac:dyDescent="0.25">
      <c r="A6" s="26" t="s">
        <v>43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26" ht="5.2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26" ht="33.75" customHeight="1" x14ac:dyDescent="0.25">
      <c r="A8" s="6" t="s">
        <v>35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0</v>
      </c>
      <c r="O8" s="6" t="s">
        <v>2</v>
      </c>
      <c r="P8" s="6" t="s">
        <v>1</v>
      </c>
    </row>
    <row r="9" spans="1:26" ht="20.149999999999999" customHeight="1" x14ac:dyDescent="0.25">
      <c r="A9" s="14" t="s">
        <v>17</v>
      </c>
      <c r="B9" s="7">
        <v>18896</v>
      </c>
      <c r="C9" s="7">
        <v>18798</v>
      </c>
      <c r="D9" s="7">
        <v>19160</v>
      </c>
      <c r="E9" s="7">
        <v>20751</v>
      </c>
      <c r="F9" s="7">
        <v>19582</v>
      </c>
      <c r="G9" s="7">
        <v>13731</v>
      </c>
      <c r="H9" s="7">
        <v>18227</v>
      </c>
      <c r="I9" s="7">
        <v>16892</v>
      </c>
      <c r="J9" s="7">
        <v>18585</v>
      </c>
      <c r="K9" s="7">
        <v>19782</v>
      </c>
      <c r="L9" s="7">
        <v>16950</v>
      </c>
      <c r="M9" s="7">
        <v>11421</v>
      </c>
      <c r="N9" s="18">
        <f>SUM(B9:M9)</f>
        <v>212775</v>
      </c>
      <c r="O9" s="7" t="s">
        <v>16</v>
      </c>
      <c r="P9" s="7">
        <f>AVERAGE(B9:M9)</f>
        <v>17731.25</v>
      </c>
      <c r="Q9" s="13"/>
    </row>
    <row r="10" spans="1:26" ht="20.149999999999999" customHeight="1" x14ac:dyDescent="0.25">
      <c r="A10" s="15" t="s">
        <v>18</v>
      </c>
      <c r="B10" s="8">
        <v>18556</v>
      </c>
      <c r="C10" s="8">
        <v>17682</v>
      </c>
      <c r="D10" s="8">
        <v>20527</v>
      </c>
      <c r="E10" s="8">
        <v>18120</v>
      </c>
      <c r="F10" s="8">
        <v>18270</v>
      </c>
      <c r="G10" s="8">
        <v>20121</v>
      </c>
      <c r="H10" s="8">
        <v>17113</v>
      </c>
      <c r="I10" s="8">
        <v>21204</v>
      </c>
      <c r="J10" s="8">
        <v>22162</v>
      </c>
      <c r="K10" s="8">
        <v>23366</v>
      </c>
      <c r="L10" s="8">
        <v>19622</v>
      </c>
      <c r="M10" s="8">
        <v>14529</v>
      </c>
      <c r="N10" s="18">
        <f t="shared" ref="N10:N25" si="0">SUM(B10:M10)</f>
        <v>231272</v>
      </c>
      <c r="O10" s="17">
        <f>+N10/N9-1</f>
        <v>8.6932205381271332E-2</v>
      </c>
      <c r="P10" s="7">
        <f t="shared" ref="P10:P27" si="1">AVERAGE(B10:M10)</f>
        <v>19272.666666666668</v>
      </c>
      <c r="Q10" s="13"/>
    </row>
    <row r="11" spans="1:26" ht="20.149999999999999" customHeight="1" x14ac:dyDescent="0.25">
      <c r="A11" s="15" t="s">
        <v>19</v>
      </c>
      <c r="B11" s="8">
        <v>21593</v>
      </c>
      <c r="C11" s="8">
        <v>20909</v>
      </c>
      <c r="D11" s="8">
        <v>25428</v>
      </c>
      <c r="E11" s="8">
        <v>20608</v>
      </c>
      <c r="F11" s="8">
        <v>22445</v>
      </c>
      <c r="G11" s="8">
        <v>21874</v>
      </c>
      <c r="H11" s="8">
        <v>18807</v>
      </c>
      <c r="I11" s="8">
        <v>20975</v>
      </c>
      <c r="J11" s="8">
        <v>23375</v>
      </c>
      <c r="K11" s="8">
        <v>22479</v>
      </c>
      <c r="L11" s="8">
        <v>22506</v>
      </c>
      <c r="M11" s="8">
        <v>13789</v>
      </c>
      <c r="N11" s="18">
        <f t="shared" si="0"/>
        <v>254788</v>
      </c>
      <c r="O11" s="17">
        <f t="shared" ref="O11:O26" si="2">+N11/N10-1</f>
        <v>0.10168113736206719</v>
      </c>
      <c r="P11" s="7">
        <f t="shared" si="1"/>
        <v>21232.333333333332</v>
      </c>
      <c r="Q11" s="13"/>
    </row>
    <row r="12" spans="1:26" ht="20.149999999999999" customHeight="1" x14ac:dyDescent="0.25">
      <c r="A12" s="15" t="s">
        <v>20</v>
      </c>
      <c r="B12" s="8">
        <v>22874</v>
      </c>
      <c r="C12" s="8">
        <v>21072</v>
      </c>
      <c r="D12" s="8">
        <v>20942</v>
      </c>
      <c r="E12" s="8">
        <v>20780</v>
      </c>
      <c r="F12" s="8">
        <v>20793</v>
      </c>
      <c r="G12" s="8">
        <v>21356</v>
      </c>
      <c r="H12" s="8">
        <v>17886</v>
      </c>
      <c r="I12" s="8">
        <v>20636</v>
      </c>
      <c r="J12" s="8">
        <v>21713</v>
      </c>
      <c r="K12" s="8">
        <v>19834</v>
      </c>
      <c r="L12" s="8">
        <v>20092</v>
      </c>
      <c r="M12" s="8">
        <v>12811</v>
      </c>
      <c r="N12" s="18">
        <f t="shared" si="0"/>
        <v>240789</v>
      </c>
      <c r="O12" s="17">
        <f t="shared" si="2"/>
        <v>-5.4943717914501478E-2</v>
      </c>
      <c r="P12" s="7">
        <f t="shared" si="1"/>
        <v>20065.75</v>
      </c>
      <c r="Q12" s="13"/>
    </row>
    <row r="13" spans="1:26" ht="20.149999999999999" customHeight="1" x14ac:dyDescent="0.25">
      <c r="A13" s="15" t="s">
        <v>21</v>
      </c>
      <c r="B13" s="8">
        <v>19980</v>
      </c>
      <c r="C13" s="8">
        <v>18703</v>
      </c>
      <c r="D13" s="8">
        <v>18460</v>
      </c>
      <c r="E13" s="8">
        <v>18755</v>
      </c>
      <c r="F13" s="8">
        <v>27342</v>
      </c>
      <c r="G13" s="8">
        <v>24806</v>
      </c>
      <c r="H13" s="8">
        <v>27408</v>
      </c>
      <c r="I13" s="8">
        <v>31441</v>
      </c>
      <c r="J13" s="8">
        <v>30795</v>
      </c>
      <c r="K13" s="8">
        <v>31910</v>
      </c>
      <c r="L13" s="8">
        <v>31490</v>
      </c>
      <c r="M13" s="8">
        <v>17755</v>
      </c>
      <c r="N13" s="18">
        <f t="shared" si="0"/>
        <v>298845</v>
      </c>
      <c r="O13" s="17">
        <f t="shared" si="2"/>
        <v>0.24110735955546136</v>
      </c>
      <c r="P13" s="7">
        <f t="shared" si="1"/>
        <v>24903.75</v>
      </c>
      <c r="Q13" s="13"/>
    </row>
    <row r="14" spans="1:26" ht="20.149999999999999" customHeight="1" x14ac:dyDescent="0.25">
      <c r="A14" s="15" t="s">
        <v>22</v>
      </c>
      <c r="B14" s="8">
        <v>29920</v>
      </c>
      <c r="C14" s="8">
        <v>28883</v>
      </c>
      <c r="D14" s="8">
        <v>33610</v>
      </c>
      <c r="E14" s="8">
        <v>28605</v>
      </c>
      <c r="F14" s="8">
        <v>32985</v>
      </c>
      <c r="G14" s="8">
        <v>26479</v>
      </c>
      <c r="H14" s="8">
        <v>28724</v>
      </c>
      <c r="I14" s="8">
        <v>29025</v>
      </c>
      <c r="J14" s="8">
        <v>26144</v>
      </c>
      <c r="K14" s="8">
        <v>28843</v>
      </c>
      <c r="L14" s="8">
        <v>27505</v>
      </c>
      <c r="M14" s="8">
        <v>19073</v>
      </c>
      <c r="N14" s="18">
        <f t="shared" si="0"/>
        <v>339796</v>
      </c>
      <c r="O14" s="17">
        <f t="shared" si="2"/>
        <v>0.13703090230721604</v>
      </c>
      <c r="P14" s="7">
        <f t="shared" si="1"/>
        <v>28316.333333333332</v>
      </c>
      <c r="Q14" s="13"/>
    </row>
    <row r="15" spans="1:26" ht="20.149999999999999" customHeight="1" x14ac:dyDescent="0.25">
      <c r="A15" s="15" t="s">
        <v>23</v>
      </c>
      <c r="B15" s="8">
        <v>36195</v>
      </c>
      <c r="C15" s="8">
        <v>31430</v>
      </c>
      <c r="D15" s="8">
        <v>32636</v>
      </c>
      <c r="E15" s="8">
        <v>38474</v>
      </c>
      <c r="F15" s="8">
        <v>32550</v>
      </c>
      <c r="G15" s="8">
        <v>35392</v>
      </c>
      <c r="H15" s="8">
        <v>38649</v>
      </c>
      <c r="I15" s="8">
        <v>44926</v>
      </c>
      <c r="J15" s="8">
        <v>45526</v>
      </c>
      <c r="K15" s="8">
        <v>45767</v>
      </c>
      <c r="L15" s="8">
        <v>40268</v>
      </c>
      <c r="M15" s="8">
        <v>36098</v>
      </c>
      <c r="N15" s="18">
        <f t="shared" si="0"/>
        <v>457911</v>
      </c>
      <c r="O15" s="17">
        <f t="shared" si="2"/>
        <v>0.34760562219684754</v>
      </c>
      <c r="P15" s="7">
        <f t="shared" si="1"/>
        <v>38159.25</v>
      </c>
      <c r="Q15" s="13"/>
    </row>
    <row r="16" spans="1:26" ht="20.149999999999999" customHeight="1" x14ac:dyDescent="0.25">
      <c r="A16" s="15" t="s">
        <v>24</v>
      </c>
      <c r="B16" s="8">
        <v>45476</v>
      </c>
      <c r="C16" s="8">
        <v>39649</v>
      </c>
      <c r="D16" s="8">
        <v>48818</v>
      </c>
      <c r="E16" s="8">
        <v>43332</v>
      </c>
      <c r="F16" s="8">
        <v>45512</v>
      </c>
      <c r="G16" s="8">
        <v>46040</v>
      </c>
      <c r="H16" s="8">
        <v>42393</v>
      </c>
      <c r="I16" s="8">
        <v>44455</v>
      </c>
      <c r="J16" s="8">
        <v>55350</v>
      </c>
      <c r="K16" s="8">
        <v>48936</v>
      </c>
      <c r="L16" s="8">
        <v>49823</v>
      </c>
      <c r="M16" s="8">
        <v>40108</v>
      </c>
      <c r="N16" s="18">
        <f t="shared" si="0"/>
        <v>549892</v>
      </c>
      <c r="O16" s="17">
        <f t="shared" si="2"/>
        <v>0.20087091159635828</v>
      </c>
      <c r="P16" s="7">
        <f t="shared" si="1"/>
        <v>45824.333333333336</v>
      </c>
      <c r="Q16" s="13"/>
    </row>
    <row r="17" spans="1:17" ht="20.149999999999999" customHeight="1" x14ac:dyDescent="0.25">
      <c r="A17" s="15" t="s">
        <v>25</v>
      </c>
      <c r="B17" s="8">
        <v>43220</v>
      </c>
      <c r="C17" s="8">
        <v>38521</v>
      </c>
      <c r="D17" s="8">
        <v>48020</v>
      </c>
      <c r="E17" s="8">
        <v>46262</v>
      </c>
      <c r="F17" s="8">
        <v>49084</v>
      </c>
      <c r="G17" s="8">
        <v>49142</v>
      </c>
      <c r="H17" s="8">
        <v>46795</v>
      </c>
      <c r="I17" s="8">
        <v>55754</v>
      </c>
      <c r="J17" s="8">
        <v>59003</v>
      </c>
      <c r="K17" s="8">
        <v>54694</v>
      </c>
      <c r="L17" s="8">
        <v>57462</v>
      </c>
      <c r="M17" s="8">
        <v>52733</v>
      </c>
      <c r="N17" s="18">
        <f t="shared" si="0"/>
        <v>600690</v>
      </c>
      <c r="O17" s="17">
        <f t="shared" si="2"/>
        <v>9.2378139707433471E-2</v>
      </c>
      <c r="P17" s="7">
        <f t="shared" si="1"/>
        <v>50057.5</v>
      </c>
      <c r="Q17" s="13"/>
    </row>
    <row r="18" spans="1:17" ht="20.149999999999999" customHeight="1" x14ac:dyDescent="0.25">
      <c r="A18" s="15" t="s">
        <v>26</v>
      </c>
      <c r="B18" s="8">
        <v>60968</v>
      </c>
      <c r="C18" s="8">
        <v>56320</v>
      </c>
      <c r="D18" s="8">
        <v>68997</v>
      </c>
      <c r="E18" s="8">
        <v>56549</v>
      </c>
      <c r="F18" s="8">
        <v>59229</v>
      </c>
      <c r="G18" s="8">
        <v>55994</v>
      </c>
      <c r="H18" s="8">
        <v>52745</v>
      </c>
      <c r="I18" s="8">
        <v>57273</v>
      </c>
      <c r="J18" s="8">
        <v>62342</v>
      </c>
      <c r="K18" s="8">
        <v>58535</v>
      </c>
      <c r="L18" s="8">
        <v>61412</v>
      </c>
      <c r="M18" s="8">
        <v>45442</v>
      </c>
      <c r="N18" s="18">
        <f t="shared" si="0"/>
        <v>695806</v>
      </c>
      <c r="O18" s="17">
        <f t="shared" si="2"/>
        <v>0.15834457041069427</v>
      </c>
      <c r="P18" s="7">
        <f t="shared" si="1"/>
        <v>57983.833333333336</v>
      </c>
      <c r="Q18" s="13"/>
    </row>
    <row r="19" spans="1:17" ht="20.149999999999999" customHeight="1" x14ac:dyDescent="0.25">
      <c r="A19" s="15" t="s">
        <v>27</v>
      </c>
      <c r="B19" s="8">
        <v>63344</v>
      </c>
      <c r="C19" s="8">
        <v>55948</v>
      </c>
      <c r="D19" s="8">
        <v>68098</v>
      </c>
      <c r="E19" s="8">
        <v>59008</v>
      </c>
      <c r="F19" s="8">
        <v>66877</v>
      </c>
      <c r="G19" s="8">
        <v>61514</v>
      </c>
      <c r="H19" s="8">
        <v>64252</v>
      </c>
      <c r="I19" s="8">
        <v>67275</v>
      </c>
      <c r="J19" s="8">
        <v>65868</v>
      </c>
      <c r="K19" s="8">
        <v>75501</v>
      </c>
      <c r="L19" s="8">
        <v>64971</v>
      </c>
      <c r="M19" s="8">
        <v>59602</v>
      </c>
      <c r="N19" s="18">
        <f t="shared" si="0"/>
        <v>772258</v>
      </c>
      <c r="O19" s="17">
        <f t="shared" si="2"/>
        <v>0.10987545379028063</v>
      </c>
      <c r="P19" s="7">
        <f t="shared" si="1"/>
        <v>64354.833333333336</v>
      </c>
      <c r="Q19" s="13"/>
    </row>
    <row r="20" spans="1:17" ht="20.149999999999999" customHeight="1" x14ac:dyDescent="0.25">
      <c r="A20" s="16" t="s">
        <v>28</v>
      </c>
      <c r="B20" s="8">
        <v>83196</v>
      </c>
      <c r="C20" s="8">
        <v>66172</v>
      </c>
      <c r="D20" s="8">
        <v>71944</v>
      </c>
      <c r="E20" s="8">
        <v>91644</v>
      </c>
      <c r="F20" s="8">
        <v>89302</v>
      </c>
      <c r="G20" s="8">
        <v>72599</v>
      </c>
      <c r="H20" s="8">
        <v>96580</v>
      </c>
      <c r="I20" s="8">
        <v>99286</v>
      </c>
      <c r="J20" s="8">
        <v>106047</v>
      </c>
      <c r="K20" s="8">
        <v>104474</v>
      </c>
      <c r="L20" s="8">
        <v>94550</v>
      </c>
      <c r="M20" s="8">
        <v>78177</v>
      </c>
      <c r="N20" s="18">
        <f t="shared" si="0"/>
        <v>1053971</v>
      </c>
      <c r="O20" s="17">
        <f t="shared" si="2"/>
        <v>0.36479130031673357</v>
      </c>
      <c r="P20" s="7">
        <f t="shared" si="1"/>
        <v>87830.916666666672</v>
      </c>
      <c r="Q20" s="13"/>
    </row>
    <row r="21" spans="1:17" ht="20.149999999999999" customHeight="1" x14ac:dyDescent="0.25">
      <c r="A21" s="9" t="s">
        <v>29</v>
      </c>
      <c r="B21" s="8">
        <v>102985</v>
      </c>
      <c r="C21" s="8">
        <v>86684</v>
      </c>
      <c r="D21" s="8">
        <v>97784</v>
      </c>
      <c r="E21" s="8">
        <v>90171</v>
      </c>
      <c r="F21" s="8">
        <v>101072</v>
      </c>
      <c r="G21" s="8">
        <v>102465</v>
      </c>
      <c r="H21" s="8">
        <v>105780</v>
      </c>
      <c r="I21" s="8">
        <v>104759</v>
      </c>
      <c r="J21" s="8">
        <v>121708</v>
      </c>
      <c r="K21" s="8">
        <v>110121</v>
      </c>
      <c r="L21" s="8">
        <v>105315</v>
      </c>
      <c r="M21" s="8">
        <v>102467</v>
      </c>
      <c r="N21" s="18">
        <f t="shared" si="0"/>
        <v>1231311</v>
      </c>
      <c r="O21" s="17">
        <f t="shared" si="2"/>
        <v>0.16825889896401325</v>
      </c>
      <c r="P21" s="7">
        <f t="shared" si="1"/>
        <v>102609.25</v>
      </c>
      <c r="Q21" s="13"/>
    </row>
    <row r="22" spans="1:17" ht="20.149999999999999" customHeight="1" x14ac:dyDescent="0.25">
      <c r="A22" s="9" t="s">
        <v>30</v>
      </c>
      <c r="B22" s="8">
        <v>124258</v>
      </c>
      <c r="C22" s="8">
        <v>122708</v>
      </c>
      <c r="D22" s="8">
        <v>146118</v>
      </c>
      <c r="E22" s="8">
        <v>137872</v>
      </c>
      <c r="F22" s="8">
        <v>129689</v>
      </c>
      <c r="G22" s="8">
        <v>127298</v>
      </c>
      <c r="H22" s="8">
        <v>128580</v>
      </c>
      <c r="I22" s="8">
        <v>140372</v>
      </c>
      <c r="J22" s="8">
        <v>146836</v>
      </c>
      <c r="K22" s="8">
        <v>144009</v>
      </c>
      <c r="L22" s="8">
        <v>137900</v>
      </c>
      <c r="M22" s="8">
        <v>132692</v>
      </c>
      <c r="N22" s="18">
        <f t="shared" si="0"/>
        <v>1618332</v>
      </c>
      <c r="O22" s="17">
        <f t="shared" si="2"/>
        <v>0.31431620443575992</v>
      </c>
      <c r="P22" s="7">
        <f t="shared" si="1"/>
        <v>134861</v>
      </c>
      <c r="Q22" s="13"/>
    </row>
    <row r="23" spans="1:17" ht="20.149999999999999" customHeight="1" x14ac:dyDescent="0.25">
      <c r="A23" s="9" t="s">
        <v>31</v>
      </c>
      <c r="B23" s="8">
        <v>126781</v>
      </c>
      <c r="C23" s="8">
        <v>120225</v>
      </c>
      <c r="D23" s="8">
        <v>135904</v>
      </c>
      <c r="E23" s="8">
        <v>141493</v>
      </c>
      <c r="F23" s="8">
        <v>157409</v>
      </c>
      <c r="G23" s="8">
        <v>155332</v>
      </c>
      <c r="H23" s="8">
        <v>141529</v>
      </c>
      <c r="I23" s="8">
        <v>176891</v>
      </c>
      <c r="J23" s="8">
        <v>185505</v>
      </c>
      <c r="K23" s="8">
        <v>172254</v>
      </c>
      <c r="L23" s="8">
        <v>150053</v>
      </c>
      <c r="M23" s="8">
        <v>141309</v>
      </c>
      <c r="N23" s="18">
        <f t="shared" si="0"/>
        <v>1804685</v>
      </c>
      <c r="O23" s="17">
        <f t="shared" si="2"/>
        <v>0.11515127921835577</v>
      </c>
      <c r="P23" s="7">
        <f t="shared" si="1"/>
        <v>150390.41666666666</v>
      </c>
      <c r="Q23" s="13"/>
    </row>
    <row r="24" spans="1:17" ht="20.149999999999999" customHeight="1" x14ac:dyDescent="0.25">
      <c r="A24" s="9" t="s">
        <v>32</v>
      </c>
      <c r="B24" s="8">
        <v>158141</v>
      </c>
      <c r="C24" s="8">
        <v>152072</v>
      </c>
      <c r="D24" s="8">
        <v>174515</v>
      </c>
      <c r="E24" s="8">
        <v>161402</v>
      </c>
      <c r="F24" s="8">
        <v>192530</v>
      </c>
      <c r="G24" s="8">
        <v>191320</v>
      </c>
      <c r="H24" s="8">
        <v>199590</v>
      </c>
      <c r="I24" s="8">
        <v>223555</v>
      </c>
      <c r="J24" s="8">
        <v>233581</v>
      </c>
      <c r="K24" s="8">
        <v>251445</v>
      </c>
      <c r="L24" s="8">
        <v>256401</v>
      </c>
      <c r="M24" s="8">
        <v>228561</v>
      </c>
      <c r="N24" s="18">
        <f t="shared" si="0"/>
        <v>2423113</v>
      </c>
      <c r="O24" s="17">
        <f t="shared" si="2"/>
        <v>0.34267919332182628</v>
      </c>
      <c r="P24" s="7">
        <f t="shared" si="1"/>
        <v>201926.08333333334</v>
      </c>
      <c r="Q24" s="13"/>
    </row>
    <row r="25" spans="1:17" ht="20.149999999999999" customHeight="1" x14ac:dyDescent="0.25">
      <c r="A25" s="9" t="s">
        <v>33</v>
      </c>
      <c r="B25" s="8">
        <v>231801</v>
      </c>
      <c r="C25" s="8">
        <v>218268</v>
      </c>
      <c r="D25" s="8">
        <v>243100</v>
      </c>
      <c r="E25" s="8">
        <v>273474</v>
      </c>
      <c r="F25" s="8">
        <v>290246</v>
      </c>
      <c r="G25" s="8">
        <v>266218</v>
      </c>
      <c r="H25" s="8">
        <v>290283</v>
      </c>
      <c r="I25" s="8">
        <v>297577</v>
      </c>
      <c r="J25" s="8">
        <v>296207</v>
      </c>
      <c r="K25" s="8">
        <v>301438</v>
      </c>
      <c r="L25" s="8">
        <v>310283</v>
      </c>
      <c r="M25" s="8">
        <v>293765</v>
      </c>
      <c r="N25" s="18">
        <f t="shared" si="0"/>
        <v>3312660</v>
      </c>
      <c r="O25" s="17">
        <f t="shared" si="2"/>
        <v>0.36710916907300639</v>
      </c>
      <c r="P25" s="7">
        <f t="shared" si="1"/>
        <v>276055</v>
      </c>
      <c r="Q25" s="13"/>
    </row>
    <row r="26" spans="1:17" ht="20.149999999999999" customHeight="1" x14ac:dyDescent="0.25">
      <c r="A26" s="9" t="s">
        <v>34</v>
      </c>
      <c r="B26" s="8">
        <v>336954</v>
      </c>
      <c r="C26" s="8">
        <v>300878</v>
      </c>
      <c r="D26" s="8">
        <v>343610</v>
      </c>
      <c r="E26" s="8">
        <v>344599</v>
      </c>
      <c r="F26" s="8">
        <v>373134</v>
      </c>
      <c r="G26" s="8">
        <v>362558</v>
      </c>
      <c r="H26" s="8">
        <v>392511</v>
      </c>
      <c r="I26" s="8">
        <v>380503</v>
      </c>
      <c r="J26" s="8">
        <v>406278</v>
      </c>
      <c r="K26" s="8">
        <v>409296</v>
      </c>
      <c r="L26" s="8">
        <v>390724</v>
      </c>
      <c r="M26" s="8">
        <v>386991</v>
      </c>
      <c r="N26" s="18">
        <f t="shared" ref="N26:N29" si="3">SUM(B26:M26)</f>
        <v>4428036</v>
      </c>
      <c r="O26" s="17">
        <f t="shared" si="2"/>
        <v>0.33670101972433031</v>
      </c>
      <c r="P26" s="7">
        <f t="shared" si="1"/>
        <v>369003</v>
      </c>
      <c r="Q26" s="13"/>
    </row>
    <row r="27" spans="1:17" ht="20.149999999999999" customHeight="1" x14ac:dyDescent="0.25">
      <c r="A27" s="9" t="s">
        <v>36</v>
      </c>
      <c r="B27" s="8">
        <v>428021</v>
      </c>
      <c r="C27" s="8">
        <v>385440</v>
      </c>
      <c r="D27" s="8">
        <v>191864</v>
      </c>
      <c r="E27" s="8">
        <v>8929</v>
      </c>
      <c r="F27" s="8">
        <v>6857</v>
      </c>
      <c r="G27" s="8">
        <v>30303</v>
      </c>
      <c r="H27" s="8">
        <v>138951</v>
      </c>
      <c r="I27" s="8">
        <v>147893</v>
      </c>
      <c r="J27" s="8">
        <v>191217</v>
      </c>
      <c r="K27" s="8">
        <v>360914</v>
      </c>
      <c r="L27" s="8">
        <v>416035</v>
      </c>
      <c r="M27" s="8">
        <v>371796</v>
      </c>
      <c r="N27" s="18">
        <f t="shared" si="3"/>
        <v>2678220</v>
      </c>
      <c r="O27" s="17">
        <f t="shared" ref="O27:O33" si="4">+N27/N26-1</f>
        <v>-0.39516751896326041</v>
      </c>
      <c r="P27" s="7">
        <f t="shared" si="1"/>
        <v>223185</v>
      </c>
      <c r="Q27" s="13"/>
    </row>
    <row r="28" spans="1:17" ht="20.149999999999999" customHeight="1" x14ac:dyDescent="0.25">
      <c r="A28" s="9" t="s">
        <v>37</v>
      </c>
      <c r="B28" s="8">
        <v>353956</v>
      </c>
      <c r="C28" s="8">
        <v>348520</v>
      </c>
      <c r="D28" s="8">
        <v>432110</v>
      </c>
      <c r="E28" s="8">
        <v>387137</v>
      </c>
      <c r="F28" s="8">
        <v>419563</v>
      </c>
      <c r="G28" s="8">
        <v>429892</v>
      </c>
      <c r="H28" s="8">
        <v>430525</v>
      </c>
      <c r="I28" s="8">
        <v>437392</v>
      </c>
      <c r="J28" s="8">
        <v>485564</v>
      </c>
      <c r="K28" s="8">
        <v>461980</v>
      </c>
      <c r="L28" s="8">
        <v>463246</v>
      </c>
      <c r="M28" s="8">
        <v>418417</v>
      </c>
      <c r="N28" s="18">
        <f t="shared" si="3"/>
        <v>5068302</v>
      </c>
      <c r="O28" s="17">
        <f t="shared" si="4"/>
        <v>0.89241436476465719</v>
      </c>
      <c r="P28" s="7">
        <f t="shared" ref="P28:P33" si="5">AVERAGE(B28:M28)</f>
        <v>422358.5</v>
      </c>
      <c r="Q28" s="13"/>
    </row>
    <row r="29" spans="1:17" ht="20.149999999999999" customHeight="1" x14ac:dyDescent="0.25">
      <c r="A29" s="9" t="s">
        <v>38</v>
      </c>
      <c r="B29" s="8">
        <v>381983</v>
      </c>
      <c r="C29" s="8">
        <v>407567</v>
      </c>
      <c r="D29" s="8">
        <v>501902</v>
      </c>
      <c r="E29" s="8">
        <v>440471</v>
      </c>
      <c r="F29" s="8">
        <v>483515</v>
      </c>
      <c r="G29" s="8">
        <v>448195</v>
      </c>
      <c r="H29" s="8">
        <v>421843</v>
      </c>
      <c r="I29" s="8">
        <v>442586</v>
      </c>
      <c r="J29" s="8">
        <v>426195</v>
      </c>
      <c r="K29" s="8">
        <v>418246</v>
      </c>
      <c r="L29" s="8">
        <v>441723</v>
      </c>
      <c r="M29" s="8">
        <v>374242</v>
      </c>
      <c r="N29" s="18">
        <f t="shared" si="3"/>
        <v>5188468</v>
      </c>
      <c r="O29" s="17">
        <f t="shared" si="4"/>
        <v>2.3709321188832178E-2</v>
      </c>
      <c r="P29" s="7">
        <f t="shared" si="5"/>
        <v>432372.33333333331</v>
      </c>
      <c r="Q29" s="13"/>
    </row>
    <row r="30" spans="1:17" ht="20.149999999999999" customHeight="1" x14ac:dyDescent="0.25">
      <c r="A30" s="9" t="s">
        <v>39</v>
      </c>
      <c r="B30" s="8">
        <v>449518</v>
      </c>
      <c r="C30" s="8">
        <v>414178</v>
      </c>
      <c r="D30" s="8">
        <v>490511</v>
      </c>
      <c r="E30" s="8">
        <v>438412</v>
      </c>
      <c r="F30" s="8">
        <v>507509</v>
      </c>
      <c r="G30" s="8">
        <v>505035</v>
      </c>
      <c r="H30" s="8">
        <v>493962</v>
      </c>
      <c r="I30" s="8">
        <v>501600</v>
      </c>
      <c r="J30" s="8">
        <v>510331</v>
      </c>
      <c r="K30" s="8">
        <v>490854</v>
      </c>
      <c r="L30" s="8">
        <v>450223</v>
      </c>
      <c r="M30" s="8">
        <v>376499</v>
      </c>
      <c r="N30" s="18">
        <f>SUM(B30:M30)</f>
        <v>5628632</v>
      </c>
      <c r="O30" s="17">
        <f t="shared" si="4"/>
        <v>8.483506113943462E-2</v>
      </c>
      <c r="P30" s="7">
        <f t="shared" si="5"/>
        <v>469052.66666666669</v>
      </c>
      <c r="Q30" s="13"/>
    </row>
    <row r="31" spans="1:17" ht="20.149999999999999" customHeight="1" x14ac:dyDescent="0.25">
      <c r="A31" s="9" t="s">
        <v>40</v>
      </c>
      <c r="B31" s="8">
        <v>432560</v>
      </c>
      <c r="C31" s="8">
        <v>392249</v>
      </c>
      <c r="D31" s="8">
        <v>415606</v>
      </c>
      <c r="E31" s="8">
        <v>480293</v>
      </c>
      <c r="F31" s="8">
        <v>482321</v>
      </c>
      <c r="G31" s="8">
        <v>419866</v>
      </c>
      <c r="H31" s="8">
        <v>446733</v>
      </c>
      <c r="I31" s="8">
        <v>445111</v>
      </c>
      <c r="J31" s="8">
        <v>494404</v>
      </c>
      <c r="K31" s="8">
        <v>512043</v>
      </c>
      <c r="L31" s="8">
        <v>478724</v>
      </c>
      <c r="M31" s="8">
        <v>422163</v>
      </c>
      <c r="N31" s="18">
        <f>SUM(B31:M31)</f>
        <v>5422073</v>
      </c>
      <c r="O31" s="17">
        <f t="shared" si="4"/>
        <v>-3.6697904570773154E-2</v>
      </c>
      <c r="P31" s="7">
        <f t="shared" si="5"/>
        <v>451839.41666666669</v>
      </c>
      <c r="Q31" s="13"/>
    </row>
    <row r="32" spans="1:17" ht="20.149999999999999" customHeight="1" x14ac:dyDescent="0.25">
      <c r="A32" s="9" t="s">
        <v>45</v>
      </c>
      <c r="B32" s="8">
        <v>478007</v>
      </c>
      <c r="C32" s="8">
        <v>434789</v>
      </c>
      <c r="D32" s="8">
        <v>501786</v>
      </c>
      <c r="E32" s="8">
        <v>474609</v>
      </c>
      <c r="F32" s="8">
        <v>488826</v>
      </c>
      <c r="G32" s="8">
        <v>494094</v>
      </c>
      <c r="H32" s="8">
        <v>468714</v>
      </c>
      <c r="I32" s="8">
        <v>458101</v>
      </c>
      <c r="J32" s="8">
        <v>499859</v>
      </c>
      <c r="K32" s="8">
        <v>496496</v>
      </c>
      <c r="L32" s="8">
        <v>472498</v>
      </c>
      <c r="M32" s="8">
        <v>390923</v>
      </c>
      <c r="N32" s="18">
        <f>SUM(B32:M32)</f>
        <v>5658702</v>
      </c>
      <c r="O32" s="17">
        <f t="shared" si="4"/>
        <v>4.3641795305965125E-2</v>
      </c>
      <c r="P32" s="7">
        <f t="shared" si="5"/>
        <v>471558.5</v>
      </c>
      <c r="Q32" s="13"/>
    </row>
    <row r="33" spans="1:17" ht="20.149999999999999" customHeight="1" thickBot="1" x14ac:dyDescent="0.3">
      <c r="A33" s="9" t="s">
        <v>44</v>
      </c>
      <c r="B33" s="21">
        <v>442205</v>
      </c>
      <c r="C33" s="21">
        <v>397080</v>
      </c>
      <c r="D33" s="21">
        <v>505023</v>
      </c>
      <c r="E33" s="21">
        <v>496518</v>
      </c>
      <c r="F33" s="21"/>
      <c r="G33" s="21"/>
      <c r="H33" s="21"/>
      <c r="I33" s="21"/>
      <c r="J33" s="21"/>
      <c r="K33" s="21"/>
      <c r="L33" s="21"/>
      <c r="M33" s="21"/>
      <c r="N33" s="18">
        <f>SUM(B33:M33)</f>
        <v>1840826</v>
      </c>
      <c r="O33" s="17">
        <f t="shared" si="4"/>
        <v>-0.67469112174488077</v>
      </c>
      <c r="P33" s="7">
        <f t="shared" si="5"/>
        <v>460206.5</v>
      </c>
      <c r="Q33" s="13"/>
    </row>
    <row r="34" spans="1:17" ht="20.149999999999999" customHeight="1" thickBot="1" x14ac:dyDescent="0.3">
      <c r="A34" s="28" t="s">
        <v>41</v>
      </c>
      <c r="B34" s="28"/>
      <c r="C34" s="28"/>
      <c r="D34" s="28"/>
      <c r="E34" s="28"/>
      <c r="F34" s="28"/>
      <c r="G34" s="28"/>
      <c r="H34" s="19"/>
      <c r="I34" s="19"/>
      <c r="J34" s="19"/>
      <c r="K34" s="19"/>
      <c r="L34" s="19"/>
      <c r="M34" s="19"/>
      <c r="N34" s="20">
        <f>SUM(N9:N33)</f>
        <v>52012153</v>
      </c>
      <c r="O34" s="20"/>
      <c r="P34" s="20"/>
    </row>
    <row r="35" spans="1:17" ht="42.75" customHeight="1" x14ac:dyDescent="0.25">
      <c r="A35" s="31" t="s">
        <v>47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7" ht="19.5" customHeight="1" x14ac:dyDescent="0.25">
      <c r="A36" s="24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</row>
    <row r="37" spans="1:17" x14ac:dyDescent="0.25">
      <c r="A37" s="10"/>
    </row>
    <row r="38" spans="1:17" x14ac:dyDescent="0.25">
      <c r="A38" s="11"/>
    </row>
    <row r="39" spans="1:17" x14ac:dyDescent="0.25">
      <c r="A39" s="11"/>
    </row>
    <row r="40" spans="1:17" x14ac:dyDescent="0.25">
      <c r="A40" s="11"/>
    </row>
    <row r="41" spans="1:17" x14ac:dyDescent="0.25">
      <c r="A41" s="11"/>
    </row>
    <row r="42" spans="1:17" x14ac:dyDescent="0.25">
      <c r="A42" s="11"/>
    </row>
    <row r="43" spans="1:17" x14ac:dyDescent="0.25">
      <c r="A43" s="11"/>
    </row>
    <row r="44" spans="1:17" x14ac:dyDescent="0.25">
      <c r="A44" s="11"/>
    </row>
    <row r="45" spans="1:17" x14ac:dyDescent="0.25">
      <c r="A45" s="11"/>
    </row>
    <row r="46" spans="1:17" x14ac:dyDescent="0.25">
      <c r="A46" s="11"/>
    </row>
    <row r="47" spans="1:17" x14ac:dyDescent="0.25">
      <c r="A47" s="11"/>
    </row>
    <row r="48" spans="1:17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  <row r="57" spans="1:1" x14ac:dyDescent="0.25">
      <c r="A57" s="11"/>
    </row>
    <row r="58" spans="1:1" x14ac:dyDescent="0.25">
      <c r="A58" s="11"/>
    </row>
    <row r="59" spans="1:1" x14ac:dyDescent="0.25">
      <c r="A59" s="11"/>
    </row>
    <row r="60" spans="1:1" x14ac:dyDescent="0.25">
      <c r="A60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2"/>
    </row>
    <row r="70" spans="1:1" x14ac:dyDescent="0.25">
      <c r="A70" s="12"/>
    </row>
    <row r="71" spans="1:1" x14ac:dyDescent="0.25">
      <c r="A71" s="10"/>
    </row>
    <row r="72" spans="1:1" hidden="1" x14ac:dyDescent="0.25">
      <c r="A72" s="11"/>
    </row>
    <row r="73" spans="1:1" hidden="1" x14ac:dyDescent="0.25">
      <c r="A73" s="11"/>
    </row>
  </sheetData>
  <mergeCells count="6">
    <mergeCell ref="A35:P35"/>
    <mergeCell ref="A1:P1"/>
    <mergeCell ref="A3:P3"/>
    <mergeCell ref="A4:P4"/>
    <mergeCell ref="A6:P6"/>
    <mergeCell ref="A34:G34"/>
  </mergeCells>
  <printOptions horizontalCentered="1" verticalCentered="1"/>
  <pageMargins left="0.39370078740157483" right="0.35433070866141736" top="0.59055118110236227" bottom="0.59055118110236227" header="0" footer="0"/>
  <pageSetup paperSize="9" scale="63" orientation="portrait" r:id="rId1"/>
  <headerFooter alignWithMargins="0">
    <oddFooter>&amp;L&amp;8Fuente: Registro de Casos del CEM
Elaboración: SISEGC - UPPM - AURORA</oddFooter>
  </headerFooter>
  <rowBreaks count="5" manualBreakCount="5">
    <brk id="73" max="9" man="1"/>
    <brk id="129" max="9" man="1"/>
    <brk id="181" max="9" man="1"/>
    <brk id="230" max="9" man="1"/>
    <brk id="27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4.1.5</vt:lpstr>
      <vt:lpstr>'4.1.5'!Área_de_impresión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2020-06-09T02:16:51Z</cp:lastPrinted>
  <dcterms:created xsi:type="dcterms:W3CDTF">2011-12-21T14:02:55Z</dcterms:created>
  <dcterms:modified xsi:type="dcterms:W3CDTF">2026-05-20T16:23:37Z</dcterms:modified>
</cp:coreProperties>
</file>