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V. Hístoricos 2002 - Abril 2026\"/>
    </mc:Choice>
  </mc:AlternateContent>
  <xr:revisionPtr revIDLastSave="0" documentId="13_ncr:1_{4A5B45C4-A0E6-4838-B5AC-28F76D8FA1AC}" xr6:coauthVersionLast="47" xr6:coauthVersionMax="47" xr10:uidLastSave="{00000000-0000-0000-0000-000000000000}"/>
  <bookViews>
    <workbookView xWindow="-120" yWindow="-120" windowWidth="29040" windowHeight="15720" tabRatio="401" xr2:uid="{00000000-000D-0000-FFFF-FFFF00000000}"/>
  </bookViews>
  <sheets>
    <sheet name="4.6.1" sheetId="1" r:id="rId1"/>
  </sheets>
  <definedNames>
    <definedName name="_xlnm.Print_Area" localSheetId="0">'4.6.1'!$A$1:$BC$29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10" i="1" l="1"/>
  <c r="BA11" i="1"/>
  <c r="BA12" i="1"/>
  <c r="BA13" i="1"/>
  <c r="BA14" i="1"/>
  <c r="BA15" i="1"/>
  <c r="BA16" i="1"/>
  <c r="BA17" i="1"/>
  <c r="BA18" i="1"/>
  <c r="BA19" i="1"/>
  <c r="BA20" i="1"/>
  <c r="BA21" i="1"/>
  <c r="BB22" i="1"/>
  <c r="BC22" i="1"/>
  <c r="BB23" i="1"/>
  <c r="BC23" i="1"/>
  <c r="AX21" i="1"/>
  <c r="AX20" i="1"/>
  <c r="AX19" i="1"/>
  <c r="AX18" i="1"/>
  <c r="AX17" i="1"/>
  <c r="AX16" i="1"/>
  <c r="BA22" i="1" l="1"/>
  <c r="AJ24" i="1" s="1"/>
  <c r="BA23" i="1"/>
  <c r="AX15" i="1"/>
  <c r="AX14" i="1" l="1"/>
  <c r="AX11" i="1"/>
  <c r="AX12" i="1"/>
  <c r="AX13" i="1"/>
  <c r="AX10" i="1" l="1"/>
  <c r="AY22" i="1"/>
  <c r="AZ22" i="1"/>
  <c r="AY23" i="1"/>
  <c r="AZ23" i="1"/>
  <c r="AU21" i="1"/>
  <c r="AU18" i="1"/>
  <c r="AU19" i="1"/>
  <c r="AU20" i="1"/>
  <c r="AW23" i="1"/>
  <c r="AV23" i="1"/>
  <c r="AV22" i="1"/>
  <c r="AW22" i="1"/>
  <c r="AS23" i="1"/>
  <c r="AX23" i="1" l="1"/>
  <c r="AX22" i="1"/>
  <c r="B21" i="1"/>
  <c r="AU17" i="1"/>
  <c r="AU11" i="1"/>
  <c r="AU12" i="1"/>
  <c r="AU13" i="1"/>
  <c r="AU14" i="1"/>
  <c r="AU15" i="1"/>
  <c r="AU16" i="1"/>
  <c r="AU10" i="1"/>
  <c r="AU23" i="1" l="1"/>
  <c r="AU22" i="1"/>
  <c r="AT23" i="1"/>
  <c r="AT22" i="1"/>
  <c r="AS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P22" i="1"/>
  <c r="AQ22" i="1"/>
  <c r="AP23" i="1"/>
  <c r="AQ23" i="1"/>
  <c r="AN23" i="1"/>
  <c r="AR23" i="1" l="1"/>
  <c r="AR22" i="1"/>
  <c r="AO22" i="1"/>
  <c r="AO23" i="1"/>
  <c r="AM23" i="1"/>
  <c r="C22" i="1"/>
  <c r="C23" i="1"/>
  <c r="AL11" i="1"/>
  <c r="AN22" i="1"/>
  <c r="AM22" i="1"/>
  <c r="AL21" i="1"/>
  <c r="AL20" i="1"/>
  <c r="AL19" i="1"/>
  <c r="AL18" i="1"/>
  <c r="AL17" i="1"/>
  <c r="AL16" i="1"/>
  <c r="AL15" i="1"/>
  <c r="AL14" i="1"/>
  <c r="AL13" i="1"/>
  <c r="AL12" i="1"/>
  <c r="AL10" i="1"/>
  <c r="AL22" i="1" l="1"/>
  <c r="AL23" i="1"/>
  <c r="AJ23" i="1"/>
  <c r="AK23" i="1"/>
  <c r="AI21" i="1" l="1"/>
  <c r="AI20" i="1" l="1"/>
  <c r="AH23" i="1" l="1"/>
  <c r="AG23" i="1"/>
  <c r="AE23" i="1"/>
  <c r="AD23" i="1"/>
  <c r="AB23" i="1"/>
  <c r="AA23" i="1"/>
  <c r="Y23" i="1"/>
  <c r="X23" i="1"/>
  <c r="V23" i="1"/>
  <c r="U23" i="1"/>
  <c r="S23" i="1"/>
  <c r="R23" i="1"/>
  <c r="P23" i="1"/>
  <c r="O23" i="1"/>
  <c r="M23" i="1"/>
  <c r="L23" i="1"/>
  <c r="J23" i="1"/>
  <c r="I23" i="1"/>
  <c r="G23" i="1"/>
  <c r="F23" i="1"/>
  <c r="D23" i="1"/>
  <c r="AI19" i="1" l="1"/>
  <c r="AI18" i="1" l="1"/>
  <c r="AI17" i="1"/>
  <c r="AI16" i="1"/>
  <c r="AI15" i="1"/>
  <c r="AI14" i="1"/>
  <c r="AI13" i="1"/>
  <c r="AI12" i="1"/>
  <c r="AI11" i="1"/>
  <c r="AK22" i="1" l="1"/>
  <c r="AJ22" i="1"/>
  <c r="AH22" i="1"/>
  <c r="AG22" i="1"/>
  <c r="AE22" i="1"/>
  <c r="AD22" i="1"/>
  <c r="AB22" i="1"/>
  <c r="AA22" i="1"/>
  <c r="Y22" i="1"/>
  <c r="X22" i="1"/>
  <c r="V22" i="1"/>
  <c r="U22" i="1"/>
  <c r="S22" i="1"/>
  <c r="R22" i="1"/>
  <c r="P22" i="1"/>
  <c r="O22" i="1"/>
  <c r="M22" i="1"/>
  <c r="L22" i="1"/>
  <c r="J22" i="1"/>
  <c r="I22" i="1"/>
  <c r="G22" i="1"/>
  <c r="F22" i="1"/>
  <c r="D22" i="1"/>
  <c r="AF21" i="1"/>
  <c r="AC21" i="1"/>
  <c r="Z21" i="1"/>
  <c r="W21" i="1"/>
  <c r="T21" i="1"/>
  <c r="Q21" i="1"/>
  <c r="N21" i="1"/>
  <c r="K21" i="1"/>
  <c r="H21" i="1"/>
  <c r="E21" i="1"/>
  <c r="AF20" i="1"/>
  <c r="AC20" i="1"/>
  <c r="Z20" i="1"/>
  <c r="W20" i="1"/>
  <c r="T20" i="1"/>
  <c r="Q20" i="1"/>
  <c r="N20" i="1"/>
  <c r="K20" i="1"/>
  <c r="H20" i="1"/>
  <c r="E20" i="1"/>
  <c r="B20" i="1"/>
  <c r="AF19" i="1"/>
  <c r="AC19" i="1"/>
  <c r="Z19" i="1"/>
  <c r="W19" i="1"/>
  <c r="T19" i="1"/>
  <c r="Q19" i="1"/>
  <c r="N19" i="1"/>
  <c r="K19" i="1"/>
  <c r="H19" i="1"/>
  <c r="E19" i="1"/>
  <c r="B19" i="1"/>
  <c r="AF18" i="1"/>
  <c r="AC18" i="1"/>
  <c r="Z18" i="1"/>
  <c r="W18" i="1"/>
  <c r="T18" i="1"/>
  <c r="Q18" i="1"/>
  <c r="N18" i="1"/>
  <c r="K18" i="1"/>
  <c r="H18" i="1"/>
  <c r="E18" i="1"/>
  <c r="B18" i="1"/>
  <c r="AF17" i="1"/>
  <c r="AC17" i="1"/>
  <c r="Z17" i="1"/>
  <c r="W17" i="1"/>
  <c r="T17" i="1"/>
  <c r="Q17" i="1"/>
  <c r="N17" i="1"/>
  <c r="K17" i="1"/>
  <c r="H17" i="1"/>
  <c r="E17" i="1"/>
  <c r="B17" i="1"/>
  <c r="AF16" i="1"/>
  <c r="AC16" i="1"/>
  <c r="Z16" i="1"/>
  <c r="W16" i="1"/>
  <c r="T16" i="1"/>
  <c r="Q16" i="1"/>
  <c r="N16" i="1"/>
  <c r="K16" i="1"/>
  <c r="H16" i="1"/>
  <c r="E16" i="1"/>
  <c r="B16" i="1"/>
  <c r="AF15" i="1"/>
  <c r="AC15" i="1"/>
  <c r="Z15" i="1"/>
  <c r="W15" i="1"/>
  <c r="T15" i="1"/>
  <c r="Q15" i="1"/>
  <c r="N15" i="1"/>
  <c r="K15" i="1"/>
  <c r="H15" i="1"/>
  <c r="E15" i="1"/>
  <c r="B15" i="1"/>
  <c r="AF14" i="1"/>
  <c r="AC14" i="1"/>
  <c r="Z14" i="1"/>
  <c r="W14" i="1"/>
  <c r="T14" i="1"/>
  <c r="Q14" i="1"/>
  <c r="N14" i="1"/>
  <c r="K14" i="1"/>
  <c r="H14" i="1"/>
  <c r="E14" i="1"/>
  <c r="B14" i="1"/>
  <c r="AF13" i="1"/>
  <c r="AC13" i="1"/>
  <c r="Z13" i="1"/>
  <c r="W13" i="1"/>
  <c r="T13" i="1"/>
  <c r="Q13" i="1"/>
  <c r="N13" i="1"/>
  <c r="K13" i="1"/>
  <c r="H13" i="1"/>
  <c r="E13" i="1"/>
  <c r="B13" i="1"/>
  <c r="AF12" i="1"/>
  <c r="AC12" i="1"/>
  <c r="Z12" i="1"/>
  <c r="W12" i="1"/>
  <c r="T12" i="1"/>
  <c r="Q12" i="1"/>
  <c r="N12" i="1"/>
  <c r="K12" i="1"/>
  <c r="H12" i="1"/>
  <c r="E12" i="1"/>
  <c r="B12" i="1"/>
  <c r="AF11" i="1"/>
  <c r="AC11" i="1"/>
  <c r="Z11" i="1"/>
  <c r="W11" i="1"/>
  <c r="T11" i="1"/>
  <c r="Q11" i="1"/>
  <c r="N11" i="1"/>
  <c r="K11" i="1"/>
  <c r="H11" i="1"/>
  <c r="E11" i="1"/>
  <c r="B11" i="1"/>
  <c r="AI10" i="1"/>
  <c r="AI23" i="1" s="1"/>
  <c r="AF10" i="1"/>
  <c r="AC10" i="1"/>
  <c r="Z10" i="1"/>
  <c r="W10" i="1"/>
  <c r="T10" i="1"/>
  <c r="Q10" i="1"/>
  <c r="N10" i="1"/>
  <c r="K10" i="1"/>
  <c r="H10" i="1"/>
  <c r="E10" i="1"/>
  <c r="B10" i="1"/>
  <c r="B22" i="1" l="1"/>
  <c r="AF23" i="1"/>
  <c r="H23" i="1"/>
  <c r="B23" i="1"/>
  <c r="AI22" i="1"/>
  <c r="N23" i="1"/>
  <c r="N22" i="1"/>
  <c r="K22" i="1"/>
  <c r="K23" i="1"/>
  <c r="T22" i="1"/>
  <c r="T23" i="1"/>
  <c r="Q23" i="1"/>
  <c r="W23" i="1"/>
  <c r="Z22" i="1"/>
  <c r="Z23" i="1"/>
  <c r="E22" i="1"/>
  <c r="E23" i="1"/>
  <c r="AC22" i="1"/>
  <c r="AC23" i="1"/>
  <c r="W22" i="1"/>
  <c r="H22" i="1"/>
  <c r="AF22" i="1"/>
  <c r="Q22" i="1"/>
</calcChain>
</file>

<file path=xl/sharedStrings.xml><?xml version="1.0" encoding="utf-8"?>
<sst xmlns="http://schemas.openxmlformats.org/spreadsheetml/2006/main" count="78" uniqueCount="26">
  <si>
    <t>Total</t>
  </si>
  <si>
    <t>Mes</t>
  </si>
  <si>
    <t>Promedio</t>
  </si>
  <si>
    <t>Cuadro N° 4.6.1</t>
  </si>
  <si>
    <t>Fem.</t>
  </si>
  <si>
    <t>Tent.</t>
  </si>
  <si>
    <r>
      <rPr>
        <b/>
        <sz val="12"/>
        <rFont val="Arial Narrow"/>
        <family val="2"/>
      </rPr>
      <t>Feminicidio:</t>
    </r>
    <r>
      <rPr>
        <sz val="12"/>
        <rFont val="Arial Narrow"/>
        <family val="2"/>
      </rPr>
      <t xml:space="preserve"> El  Feminicidio es la muerte de las mujeres por su condición de tal, en contextos de violencia familiar, coacción, hostigamiento o acoso sexual; abuso de poder, confianza o cualquier otra posición o relación que confiera autoridad  al agente; y en cualquier forma de discriminación contra la mujer, independientemente de que exista o haya existido una relación conyugal o de convivencia con el agente. La tentativa de feminicidio, ocurre cuando el agente lleva a cabo actos encaminados a quitarle la vida a una mujer pero no logra tal cometido porque la víctima sobrevive al ataque.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</si>
  <si>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</si>
  <si>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</si>
  <si>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</si>
  <si>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</si>
  <si>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</si>
  <si>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</si>
  <si>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</si>
  <si>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</si>
  <si>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</si>
  <si>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</si>
  <si>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</si>
  <si>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</si>
  <si>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Fuente: Registro de casos con características de feminicidio atendidos por lor los servicios del Programa Nacional Warmi Ñan / SGEC / Warmi Ñan / MIMP</t>
  </si>
  <si>
    <t>CASOS CON CARACTERÍSTICAS DE FEMINICIDIO Y TENTATIVAS DE FEMINICIDIO, ATENDIDOS POR LOS CENTROS DE EMERGENCIA MUJER Y FAMILIA</t>
  </si>
  <si>
    <t>Fuente: Registro de casos del Centro Emergencia Mujer y Familia / SGIC / Warmi Ñan / MIMP</t>
  </si>
  <si>
    <t>2026/a</t>
  </si>
  <si>
    <t>Período:  2009 - 2026</t>
  </si>
  <si>
    <t>TOTAL 2009 - 2026</t>
  </si>
  <si>
    <t xml:space="preserve">/a Actualizado al 30 de abril 2026, preliminar.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</si>
</sst>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b/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rgb="FF969696"/>
      </top>
      <bottom style="medium">
        <color rgb="FF305496"/>
      </bottom>
      <diagonal/>
    </border>
    <border>
      <left/>
      <right/>
      <top style="thin">
        <color rgb="FF969696"/>
      </top>
      <bottom style="medium">
        <color theme="4" tint="-0.24994659260841701"/>
      </bottom>
      <diagonal/>
    </border>
    <border>
      <left/>
      <right/>
      <top/>
      <bottom style="thin">
        <color theme="0"/>
      </bottom>
      <diagonal/>
    </border>
    <border>
      <left style="dotted">
        <color theme="4" tint="-0.499984740745262"/>
      </left>
      <right/>
      <top/>
      <bottom/>
      <diagonal/>
    </border>
    <border>
      <left/>
      <right style="dotted">
        <color theme="4" tint="-0.499984740745262"/>
      </right>
      <top/>
      <bottom/>
      <diagonal/>
    </border>
    <border>
      <left style="dotted">
        <color theme="4" tint="-0.499984740745262"/>
      </left>
      <right/>
      <top style="thin">
        <color theme="0"/>
      </top>
      <bottom/>
      <diagonal/>
    </border>
    <border>
      <left/>
      <right style="dotted">
        <color theme="4" tint="-0.499984740745262"/>
      </right>
      <top style="thin">
        <color theme="0"/>
      </top>
      <bottom/>
      <diagonal/>
    </border>
    <border>
      <left style="dotted">
        <color theme="4" tint="-0.499984740745262"/>
      </left>
      <right/>
      <top/>
      <bottom style="medium">
        <color rgb="FF969696"/>
      </bottom>
      <diagonal/>
    </border>
    <border>
      <left/>
      <right style="dotted">
        <color theme="4" tint="-0.499984740745262"/>
      </right>
      <top/>
      <bottom style="medium">
        <color rgb="FF969696"/>
      </bottom>
      <diagonal/>
    </border>
    <border>
      <left style="dotted">
        <color theme="4" tint="-0.499984740745262"/>
      </left>
      <right/>
      <top/>
      <bottom style="thin">
        <color theme="0"/>
      </bottom>
      <diagonal/>
    </border>
    <border>
      <left/>
      <right style="dotted">
        <color theme="4" tint="-0.499984740745262"/>
      </right>
      <top/>
      <bottom style="thin">
        <color theme="0"/>
      </bottom>
      <diagonal/>
    </border>
    <border>
      <left/>
      <right style="dotted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dotted">
        <color rgb="FF305496"/>
      </left>
      <right/>
      <top/>
      <bottom/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2" fillId="0" borderId="0" applyNumberFormat="0" applyFill="0" applyBorder="0" applyProtection="0">
      <alignment horizontal="left"/>
    </xf>
    <xf numFmtId="0" fontId="2" fillId="0" borderId="0"/>
    <xf numFmtId="0" fontId="3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5" fillId="2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horizontal="centerContinuous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3" fontId="10" fillId="4" borderId="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Continuous" vertical="center" wrapText="1"/>
    </xf>
    <xf numFmtId="0" fontId="14" fillId="2" borderId="0" xfId="0" applyFont="1" applyFill="1"/>
    <xf numFmtId="0" fontId="5" fillId="2" borderId="0" xfId="0" applyFont="1" applyFill="1"/>
    <xf numFmtId="2" fontId="14" fillId="2" borderId="0" xfId="0" applyNumberFormat="1" applyFont="1" applyFill="1" applyAlignment="1">
      <alignment horizontal="left" indent="3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3" fontId="10" fillId="4" borderId="13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vertical="center" wrapText="1"/>
    </xf>
    <xf numFmtId="3" fontId="8" fillId="6" borderId="17" xfId="0" applyNumberFormat="1" applyFont="1" applyFill="1" applyBorder="1" applyAlignment="1">
      <alignment horizontal="center" vertical="center" wrapText="1"/>
    </xf>
    <xf numFmtId="3" fontId="7" fillId="6" borderId="17" xfId="0" applyNumberFormat="1" applyFont="1" applyFill="1" applyBorder="1" applyAlignment="1">
      <alignment horizontal="center" vertical="center" wrapText="1"/>
    </xf>
    <xf numFmtId="3" fontId="8" fillId="6" borderId="18" xfId="0" applyNumberFormat="1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3" fontId="7" fillId="6" borderId="16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2" fontId="14" fillId="2" borderId="0" xfId="0" applyNumberFormat="1" applyFont="1" applyFill="1"/>
    <xf numFmtId="0" fontId="7" fillId="6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2" fontId="16" fillId="2" borderId="0" xfId="0" applyNumberFormat="1" applyFont="1" applyFill="1" applyAlignment="1">
      <alignment horizontal="left" vertical="top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26">
    <cellStyle name="Categoría del Piloto de Datos" xfId="1" xr:uid="{00000000-0005-0000-0000-000000000000}"/>
    <cellStyle name="Millares 2" xfId="24" xr:uid="{00000000-0005-0000-0000-000001000000}"/>
    <cellStyle name="Millares 3" xfId="25" xr:uid="{00000000-0005-0000-0000-000002000000}"/>
    <cellStyle name="Normal" xfId="0" builtinId="0"/>
    <cellStyle name="Normal 2" xfId="2" xr:uid="{00000000-0005-0000-0000-000004000000}"/>
    <cellStyle name="Normal 2 2" xfId="20" xr:uid="{00000000-0005-0000-0000-000005000000}"/>
    <cellStyle name="Normal 2 2 3" xfId="16" xr:uid="{00000000-0005-0000-0000-000006000000}"/>
    <cellStyle name="Normal 2 3" xfId="13" xr:uid="{00000000-0005-0000-0000-000007000000}"/>
    <cellStyle name="Normal 2 3 2" xfId="22" xr:uid="{00000000-0005-0000-0000-000008000000}"/>
    <cellStyle name="Normal 3" xfId="3" xr:uid="{00000000-0005-0000-0000-000009000000}"/>
    <cellStyle name="Normal 3 2" xfId="15" xr:uid="{00000000-0005-0000-0000-00000A000000}"/>
    <cellStyle name="Normal 4" xfId="4" xr:uid="{00000000-0005-0000-0000-00000B000000}"/>
    <cellStyle name="Normal 5" xfId="11" xr:uid="{00000000-0005-0000-0000-00000C000000}"/>
    <cellStyle name="Piloto de Datos Ángulo" xfId="5" xr:uid="{00000000-0005-0000-0000-00000D000000}"/>
    <cellStyle name="Piloto de Datos Campo" xfId="6" xr:uid="{00000000-0005-0000-0000-00000E000000}"/>
    <cellStyle name="Piloto de Datos Resultado" xfId="7" xr:uid="{00000000-0005-0000-0000-00000F000000}"/>
    <cellStyle name="Piloto de Datos Título" xfId="8" xr:uid="{00000000-0005-0000-0000-000010000000}"/>
    <cellStyle name="Piloto de Datos Valor" xfId="9" xr:uid="{00000000-0005-0000-0000-000011000000}"/>
    <cellStyle name="Porcentaje 10" xfId="18" xr:uid="{00000000-0005-0000-0000-000012000000}"/>
    <cellStyle name="Porcentaje 2" xfId="14" xr:uid="{00000000-0005-0000-0000-000013000000}"/>
    <cellStyle name="Porcentaje 3" xfId="12" xr:uid="{00000000-0005-0000-0000-000014000000}"/>
    <cellStyle name="Porcentaje 3 2" xfId="19" xr:uid="{00000000-0005-0000-0000-000015000000}"/>
    <cellStyle name="Porcentual 2" xfId="10" xr:uid="{00000000-0005-0000-0000-000016000000}"/>
    <cellStyle name="Porcentual 2 2" xfId="21" xr:uid="{00000000-0005-0000-0000-000017000000}"/>
    <cellStyle name="Porcentual 2 2 2" xfId="23" xr:uid="{00000000-0005-0000-0000-000018000000}"/>
    <cellStyle name="Porcentual 2 3" xfId="17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136368</xdr:colOff>
      <xdr:row>0</xdr:row>
      <xdr:rowOff>251417</xdr:rowOff>
    </xdr:from>
    <xdr:to>
      <xdr:col>45</xdr:col>
      <xdr:colOff>274941</xdr:colOff>
      <xdr:row>3</xdr:row>
      <xdr:rowOff>177678</xdr:rowOff>
    </xdr:to>
    <xdr:pic>
      <xdr:nvPicPr>
        <xdr:cNvPr id="1255" name="Picture 187" descr="http://t2.gstatic.com/images?q=tbn:q3Eidj5QngcoUM:http://www.mimdes.gob.pe/img_portal/FeminicidioPopUp.gif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952"/>
        <a:stretch>
          <a:fillRect/>
        </a:stretch>
      </xdr:blipFill>
      <xdr:spPr bwMode="auto">
        <a:xfrm>
          <a:off x="16221846" y="251417"/>
          <a:ext cx="1850932" cy="47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view="pageBreakPreview" zoomScaleNormal="100" zoomScaleSheetLayoutView="100" workbookViewId="0">
      <selection activeCell="AM13" sqref="A13:XFD13"/>
    </sheetView>
  </sheetViews>
  <sheetFormatPr baseColWidth="10" defaultColWidth="11.42578125" defaultRowHeight="12.75" x14ac:dyDescent="0.2"/>
  <cols>
    <col min="1" max="1" width="10.42578125" style="19" customWidth="1"/>
    <col min="2" max="2" width="5.42578125" style="19" customWidth="1"/>
    <col min="3" max="4" width="6" style="19" customWidth="1"/>
    <col min="5" max="5" width="5.42578125" style="19" customWidth="1"/>
    <col min="6" max="7" width="6" style="19" customWidth="1"/>
    <col min="8" max="8" width="5.42578125" style="19" customWidth="1"/>
    <col min="9" max="10" width="6" style="19" customWidth="1"/>
    <col min="11" max="11" width="5.42578125" style="19" customWidth="1"/>
    <col min="12" max="13" width="6" style="19" customWidth="1"/>
    <col min="14" max="14" width="5.42578125" style="19" customWidth="1"/>
    <col min="15" max="16" width="6" style="19" customWidth="1"/>
    <col min="17" max="17" width="5.42578125" style="19" customWidth="1"/>
    <col min="18" max="19" width="6" style="19" customWidth="1"/>
    <col min="20" max="20" width="5.42578125" style="19" customWidth="1"/>
    <col min="21" max="22" width="6" style="19" customWidth="1"/>
    <col min="23" max="23" width="5.42578125" style="19" customWidth="1"/>
    <col min="24" max="25" width="6" style="19" customWidth="1"/>
    <col min="26" max="26" width="5.42578125" style="19" customWidth="1"/>
    <col min="27" max="28" width="6" style="19" customWidth="1"/>
    <col min="29" max="29" width="5.42578125" style="19" customWidth="1"/>
    <col min="30" max="31" width="6" style="19" customWidth="1"/>
    <col min="32" max="32" width="5.42578125" style="19" customWidth="1"/>
    <col min="33" max="34" width="6" style="19" customWidth="1"/>
    <col min="35" max="35" width="5.42578125" style="19" customWidth="1"/>
    <col min="36" max="37" width="6" style="19" customWidth="1"/>
    <col min="38" max="40" width="5.42578125" style="19" customWidth="1"/>
    <col min="41" max="49" width="6.42578125" style="19" customWidth="1"/>
    <col min="50" max="52" width="8.42578125" style="19" customWidth="1"/>
    <col min="53" max="16384" width="11.42578125" style="19"/>
  </cols>
  <sheetData>
    <row r="1" spans="1:55" s="1" customFormat="1" ht="21" customHeight="1" x14ac:dyDescent="0.2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55" s="1" customFormat="1" ht="6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</row>
    <row r="3" spans="1:55" s="1" customFormat="1" ht="15.75" customHeight="1" x14ac:dyDescent="0.2">
      <c r="A3" s="51" t="s">
        <v>20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55" s="1" customFormat="1" ht="15.75" customHeight="1" x14ac:dyDescent="0.2">
      <c r="A4" s="51" t="s">
        <v>23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55" s="1" customFormat="1" ht="6" customHeight="1" x14ac:dyDescent="0.2">
      <c r="A5" s="4"/>
      <c r="B5" s="4"/>
    </row>
    <row r="6" spans="1:55" s="1" customFormat="1" ht="69.75" customHeight="1" x14ac:dyDescent="0.2">
      <c r="A6" s="54" t="s">
        <v>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</row>
    <row r="7" spans="1:55" s="1" customFormat="1" ht="5.25" customHeight="1" x14ac:dyDescent="0.2">
      <c r="A7" s="4"/>
      <c r="B7" s="4"/>
    </row>
    <row r="8" spans="1:55" s="1" customFormat="1" ht="18.75" customHeight="1" x14ac:dyDescent="0.2">
      <c r="A8" s="49" t="s">
        <v>1</v>
      </c>
      <c r="B8" s="49">
        <v>2009</v>
      </c>
      <c r="C8" s="49"/>
      <c r="D8" s="49"/>
      <c r="E8" s="48">
        <v>2010</v>
      </c>
      <c r="F8" s="49"/>
      <c r="G8" s="50"/>
      <c r="H8" s="49">
        <v>2011</v>
      </c>
      <c r="I8" s="49"/>
      <c r="J8" s="49"/>
      <c r="K8" s="48">
        <v>2012</v>
      </c>
      <c r="L8" s="49"/>
      <c r="M8" s="50"/>
      <c r="N8" s="49">
        <v>2013</v>
      </c>
      <c r="O8" s="49"/>
      <c r="P8" s="49"/>
      <c r="Q8" s="48">
        <v>2014</v>
      </c>
      <c r="R8" s="49"/>
      <c r="S8" s="50"/>
      <c r="T8" s="49">
        <v>2015</v>
      </c>
      <c r="U8" s="49"/>
      <c r="V8" s="49"/>
      <c r="W8" s="48">
        <v>2016</v>
      </c>
      <c r="X8" s="49"/>
      <c r="Y8" s="50"/>
      <c r="Z8" s="49">
        <v>2017</v>
      </c>
      <c r="AA8" s="49"/>
      <c r="AB8" s="49"/>
      <c r="AC8" s="59">
        <v>2018</v>
      </c>
      <c r="AD8" s="58"/>
      <c r="AE8" s="60"/>
      <c r="AF8" s="58">
        <v>2019</v>
      </c>
      <c r="AG8" s="58"/>
      <c r="AH8" s="58"/>
      <c r="AI8" s="48">
        <v>2020</v>
      </c>
      <c r="AJ8" s="49"/>
      <c r="AK8" s="50"/>
      <c r="AL8" s="48">
        <v>2021</v>
      </c>
      <c r="AM8" s="49"/>
      <c r="AN8" s="50"/>
      <c r="AO8" s="48">
        <v>2022</v>
      </c>
      <c r="AP8" s="49"/>
      <c r="AQ8" s="50"/>
      <c r="AR8" s="48">
        <v>2023</v>
      </c>
      <c r="AS8" s="49"/>
      <c r="AT8" s="50"/>
      <c r="AU8" s="48">
        <v>2024</v>
      </c>
      <c r="AV8" s="49"/>
      <c r="AW8" s="50"/>
      <c r="AX8" s="48">
        <v>2025</v>
      </c>
      <c r="AY8" s="49"/>
      <c r="AZ8" s="50"/>
      <c r="BA8" s="48" t="s">
        <v>22</v>
      </c>
      <c r="BB8" s="49"/>
      <c r="BC8" s="50"/>
    </row>
    <row r="9" spans="1:55" s="1" customFormat="1" ht="18.75" customHeight="1" x14ac:dyDescent="0.2">
      <c r="A9" s="49"/>
      <c r="B9" s="5" t="s">
        <v>0</v>
      </c>
      <c r="C9" s="5" t="s">
        <v>4</v>
      </c>
      <c r="D9" s="5" t="s">
        <v>5</v>
      </c>
      <c r="E9" s="21" t="s">
        <v>0</v>
      </c>
      <c r="F9" s="5" t="s">
        <v>4</v>
      </c>
      <c r="G9" s="22" t="s">
        <v>5</v>
      </c>
      <c r="H9" s="5" t="s">
        <v>0</v>
      </c>
      <c r="I9" s="5" t="s">
        <v>4</v>
      </c>
      <c r="J9" s="5" t="s">
        <v>5</v>
      </c>
      <c r="K9" s="21" t="s">
        <v>0</v>
      </c>
      <c r="L9" s="5" t="s">
        <v>4</v>
      </c>
      <c r="M9" s="22" t="s">
        <v>5</v>
      </c>
      <c r="N9" s="5" t="s">
        <v>0</v>
      </c>
      <c r="O9" s="5" t="s">
        <v>4</v>
      </c>
      <c r="P9" s="5" t="s">
        <v>5</v>
      </c>
      <c r="Q9" s="21" t="s">
        <v>0</v>
      </c>
      <c r="R9" s="5" t="s">
        <v>4</v>
      </c>
      <c r="S9" s="22" t="s">
        <v>5</v>
      </c>
      <c r="T9" s="5" t="s">
        <v>0</v>
      </c>
      <c r="U9" s="5" t="s">
        <v>4</v>
      </c>
      <c r="V9" s="5" t="s">
        <v>5</v>
      </c>
      <c r="W9" s="21" t="s">
        <v>0</v>
      </c>
      <c r="X9" s="5" t="s">
        <v>4</v>
      </c>
      <c r="Y9" s="22" t="s">
        <v>5</v>
      </c>
      <c r="Z9" s="5" t="s">
        <v>0</v>
      </c>
      <c r="AA9" s="5" t="s">
        <v>4</v>
      </c>
      <c r="AB9" s="5" t="s">
        <v>5</v>
      </c>
      <c r="AC9" s="21" t="s">
        <v>0</v>
      </c>
      <c r="AD9" s="5" t="s">
        <v>4</v>
      </c>
      <c r="AE9" s="22" t="s">
        <v>5</v>
      </c>
      <c r="AF9" s="5" t="s">
        <v>0</v>
      </c>
      <c r="AG9" s="5" t="s">
        <v>4</v>
      </c>
      <c r="AH9" s="5" t="s">
        <v>5</v>
      </c>
      <c r="AI9" s="21" t="s">
        <v>0</v>
      </c>
      <c r="AJ9" s="5" t="s">
        <v>4</v>
      </c>
      <c r="AK9" s="22" t="s">
        <v>5</v>
      </c>
      <c r="AL9" s="21" t="s">
        <v>0</v>
      </c>
      <c r="AM9" s="5" t="s">
        <v>4</v>
      </c>
      <c r="AN9" s="22" t="s">
        <v>5</v>
      </c>
      <c r="AO9" s="21" t="s">
        <v>0</v>
      </c>
      <c r="AP9" s="5" t="s">
        <v>4</v>
      </c>
      <c r="AQ9" s="22" t="s">
        <v>5</v>
      </c>
      <c r="AR9" s="21" t="s">
        <v>0</v>
      </c>
      <c r="AS9" s="5" t="s">
        <v>4</v>
      </c>
      <c r="AT9" s="22" t="s">
        <v>5</v>
      </c>
      <c r="AU9" s="21" t="s">
        <v>0</v>
      </c>
      <c r="AV9" s="5" t="s">
        <v>4</v>
      </c>
      <c r="AW9" s="22" t="s">
        <v>5</v>
      </c>
      <c r="AX9" s="21" t="s">
        <v>0</v>
      </c>
      <c r="AY9" s="5" t="s">
        <v>4</v>
      </c>
      <c r="AZ9" s="22" t="s">
        <v>5</v>
      </c>
      <c r="BA9" s="21" t="s">
        <v>0</v>
      </c>
      <c r="BB9" s="5" t="s">
        <v>4</v>
      </c>
      <c r="BC9" s="22" t="s">
        <v>5</v>
      </c>
    </row>
    <row r="10" spans="1:55" s="1" customFormat="1" ht="20.100000000000001" customHeight="1" x14ac:dyDescent="0.2">
      <c r="A10" s="6" t="s">
        <v>7</v>
      </c>
      <c r="B10" s="7">
        <f t="shared" ref="B10:B20" si="0">SUM(C10:D10)</f>
        <v>24</v>
      </c>
      <c r="C10" s="8">
        <v>20</v>
      </c>
      <c r="D10" s="8">
        <v>4</v>
      </c>
      <c r="E10" s="23">
        <f t="shared" ref="E10:E21" si="1">SUM(F10:G10)</f>
        <v>19</v>
      </c>
      <c r="F10" s="8">
        <v>13</v>
      </c>
      <c r="G10" s="24">
        <v>6</v>
      </c>
      <c r="H10" s="7">
        <f t="shared" ref="H10:H20" si="2">SUM(I10:J10)</f>
        <v>24</v>
      </c>
      <c r="I10" s="8">
        <v>13</v>
      </c>
      <c r="J10" s="9">
        <v>11</v>
      </c>
      <c r="K10" s="23">
        <f>SUM(L10:M10)</f>
        <v>21</v>
      </c>
      <c r="L10" s="8">
        <v>7</v>
      </c>
      <c r="M10" s="24">
        <v>14</v>
      </c>
      <c r="N10" s="7">
        <f>SUM(O10:P10)</f>
        <v>22</v>
      </c>
      <c r="O10" s="8">
        <v>11</v>
      </c>
      <c r="P10" s="9">
        <v>11</v>
      </c>
      <c r="Q10" s="23">
        <f t="shared" ref="Q10:Q15" si="3">SUM(R10:S10)</f>
        <v>21</v>
      </c>
      <c r="R10" s="8">
        <v>7</v>
      </c>
      <c r="S10" s="24">
        <v>14</v>
      </c>
      <c r="T10" s="7">
        <f>SUM(U10:V10)</f>
        <v>23</v>
      </c>
      <c r="U10" s="8">
        <v>8</v>
      </c>
      <c r="V10" s="9">
        <v>15</v>
      </c>
      <c r="W10" s="23">
        <f t="shared" ref="W10:W17" si="4">SUM(X10:Y10)</f>
        <v>28</v>
      </c>
      <c r="X10" s="9">
        <v>6</v>
      </c>
      <c r="Y10" s="24">
        <v>22</v>
      </c>
      <c r="Z10" s="7">
        <f t="shared" ref="Z10:Z21" si="5">SUM(AA10:AB10)</f>
        <v>29</v>
      </c>
      <c r="AA10" s="9">
        <v>8</v>
      </c>
      <c r="AB10" s="9">
        <v>21</v>
      </c>
      <c r="AC10" s="23">
        <f t="shared" ref="AC10:AC16" si="6">SUM(AD10:AE10)</f>
        <v>54</v>
      </c>
      <c r="AD10" s="9">
        <v>10</v>
      </c>
      <c r="AE10" s="24">
        <v>44</v>
      </c>
      <c r="AF10" s="7">
        <f t="shared" ref="AF10:AF16" si="7">SUM(AG10:AH10)</f>
        <v>56</v>
      </c>
      <c r="AG10" s="9">
        <v>15</v>
      </c>
      <c r="AH10" s="9">
        <v>41</v>
      </c>
      <c r="AI10" s="23">
        <f t="shared" ref="AI10:AI21" si="8">SUM(AJ10:AK10)</f>
        <v>89</v>
      </c>
      <c r="AJ10" s="9">
        <v>20</v>
      </c>
      <c r="AK10" s="24">
        <v>69</v>
      </c>
      <c r="AL10" s="23">
        <f t="shared" ref="AL10:AL21" si="9">SUM(AM10:AN10)</f>
        <v>48</v>
      </c>
      <c r="AM10" s="9">
        <v>17</v>
      </c>
      <c r="AN10" s="24">
        <v>31</v>
      </c>
      <c r="AO10" s="23">
        <f t="shared" ref="AO10" si="10">SUM(AP10:AQ10)</f>
        <v>37</v>
      </c>
      <c r="AP10" s="9">
        <v>19</v>
      </c>
      <c r="AQ10" s="24">
        <v>18</v>
      </c>
      <c r="AR10" s="23">
        <f t="shared" ref="AR10" si="11">SUM(AS10:AT10)</f>
        <v>40</v>
      </c>
      <c r="AS10" s="9">
        <v>17</v>
      </c>
      <c r="AT10" s="24">
        <v>23</v>
      </c>
      <c r="AU10" s="23">
        <f>SUM(AV10:AW10)</f>
        <v>37</v>
      </c>
      <c r="AV10" s="9">
        <v>18</v>
      </c>
      <c r="AW10" s="24">
        <v>19</v>
      </c>
      <c r="AX10" s="23">
        <f>SUM(AY10:AZ10)</f>
        <v>38</v>
      </c>
      <c r="AY10" s="9">
        <v>17</v>
      </c>
      <c r="AZ10" s="24">
        <v>21</v>
      </c>
      <c r="BA10" s="23">
        <f>SUM(BB10:BC10)</f>
        <v>17</v>
      </c>
      <c r="BB10" s="9">
        <v>7</v>
      </c>
      <c r="BC10" s="24">
        <v>10</v>
      </c>
    </row>
    <row r="11" spans="1:55" s="1" customFormat="1" ht="20.100000000000001" customHeight="1" x14ac:dyDescent="0.2">
      <c r="A11" s="29" t="s">
        <v>8</v>
      </c>
      <c r="B11" s="30">
        <f t="shared" si="0"/>
        <v>15</v>
      </c>
      <c r="C11" s="31">
        <v>12</v>
      </c>
      <c r="D11" s="31">
        <v>3</v>
      </c>
      <c r="E11" s="32">
        <f t="shared" si="1"/>
        <v>17</v>
      </c>
      <c r="F11" s="31">
        <v>10</v>
      </c>
      <c r="G11" s="33">
        <v>7</v>
      </c>
      <c r="H11" s="30">
        <f t="shared" si="2"/>
        <v>12</v>
      </c>
      <c r="I11" s="31">
        <v>7</v>
      </c>
      <c r="J11" s="34">
        <v>5</v>
      </c>
      <c r="K11" s="32">
        <f t="shared" ref="K11:K21" si="12">SUM(L11:M11)</f>
        <v>12</v>
      </c>
      <c r="L11" s="31">
        <v>6</v>
      </c>
      <c r="M11" s="33">
        <v>6</v>
      </c>
      <c r="N11" s="30">
        <f t="shared" ref="N11:N21" si="13">SUM(O11:P11)</f>
        <v>16</v>
      </c>
      <c r="O11" s="31">
        <v>6</v>
      </c>
      <c r="P11" s="34">
        <v>10</v>
      </c>
      <c r="Q11" s="32">
        <f t="shared" si="3"/>
        <v>27</v>
      </c>
      <c r="R11" s="31">
        <v>10</v>
      </c>
      <c r="S11" s="33">
        <v>17</v>
      </c>
      <c r="T11" s="30">
        <f>SUM(U11:V11)</f>
        <v>21</v>
      </c>
      <c r="U11" s="31">
        <v>9</v>
      </c>
      <c r="V11" s="34">
        <v>12</v>
      </c>
      <c r="W11" s="32">
        <f t="shared" si="4"/>
        <v>32</v>
      </c>
      <c r="X11" s="34">
        <v>8</v>
      </c>
      <c r="Y11" s="33">
        <v>24</v>
      </c>
      <c r="Z11" s="30">
        <f t="shared" si="5"/>
        <v>25</v>
      </c>
      <c r="AA11" s="34">
        <v>12</v>
      </c>
      <c r="AB11" s="34">
        <v>13</v>
      </c>
      <c r="AC11" s="32">
        <f t="shared" si="6"/>
        <v>34</v>
      </c>
      <c r="AD11" s="34">
        <v>12</v>
      </c>
      <c r="AE11" s="33">
        <v>22</v>
      </c>
      <c r="AF11" s="30">
        <f t="shared" si="7"/>
        <v>41</v>
      </c>
      <c r="AG11" s="34">
        <v>14</v>
      </c>
      <c r="AH11" s="34">
        <v>27</v>
      </c>
      <c r="AI11" s="32">
        <f t="shared" si="8"/>
        <v>65</v>
      </c>
      <c r="AJ11" s="34">
        <v>13</v>
      </c>
      <c r="AK11" s="33">
        <v>52</v>
      </c>
      <c r="AL11" s="32">
        <f>SUM(AM11:AN11)</f>
        <v>29</v>
      </c>
      <c r="AM11" s="34">
        <v>9</v>
      </c>
      <c r="AN11" s="33">
        <v>20</v>
      </c>
      <c r="AO11" s="32">
        <f>SUM(AP11:AQ11)</f>
        <v>26</v>
      </c>
      <c r="AP11" s="34">
        <v>9</v>
      </c>
      <c r="AQ11" s="33">
        <v>17</v>
      </c>
      <c r="AR11" s="32">
        <f>SUM(AS11:AT11)</f>
        <v>37</v>
      </c>
      <c r="AS11" s="34">
        <v>17</v>
      </c>
      <c r="AT11" s="33">
        <v>20</v>
      </c>
      <c r="AU11" s="32">
        <f t="shared" ref="AU11:AU17" si="14">SUM(AV11:AW11)</f>
        <v>33</v>
      </c>
      <c r="AV11" s="34">
        <v>15</v>
      </c>
      <c r="AW11" s="33">
        <v>18</v>
      </c>
      <c r="AX11" s="32">
        <f t="shared" ref="AX11:AX13" si="15">SUM(AY11:AZ11)</f>
        <v>35</v>
      </c>
      <c r="AY11" s="34">
        <v>14</v>
      </c>
      <c r="AZ11" s="33">
        <v>21</v>
      </c>
      <c r="BA11" s="32">
        <f t="shared" ref="BA11:BA20" si="16">SUM(BB11:BC11)</f>
        <v>29</v>
      </c>
      <c r="BB11" s="34">
        <v>11</v>
      </c>
      <c r="BC11" s="33">
        <v>18</v>
      </c>
    </row>
    <row r="12" spans="1:55" s="1" customFormat="1" ht="20.100000000000001" customHeight="1" x14ac:dyDescent="0.2">
      <c r="A12" s="6" t="s">
        <v>9</v>
      </c>
      <c r="B12" s="7">
        <f t="shared" si="0"/>
        <v>16</v>
      </c>
      <c r="C12" s="8">
        <v>8</v>
      </c>
      <c r="D12" s="8">
        <v>8</v>
      </c>
      <c r="E12" s="23">
        <f t="shared" si="1"/>
        <v>12</v>
      </c>
      <c r="F12" s="8">
        <v>7</v>
      </c>
      <c r="G12" s="24">
        <v>5</v>
      </c>
      <c r="H12" s="7">
        <f t="shared" si="2"/>
        <v>15</v>
      </c>
      <c r="I12" s="8">
        <v>8</v>
      </c>
      <c r="J12" s="9">
        <v>7</v>
      </c>
      <c r="K12" s="23">
        <f t="shared" si="12"/>
        <v>16</v>
      </c>
      <c r="L12" s="8">
        <v>8</v>
      </c>
      <c r="M12" s="24">
        <v>8</v>
      </c>
      <c r="N12" s="7">
        <f t="shared" si="13"/>
        <v>14</v>
      </c>
      <c r="O12" s="8">
        <v>7</v>
      </c>
      <c r="P12" s="9">
        <v>7</v>
      </c>
      <c r="Q12" s="23">
        <f t="shared" si="3"/>
        <v>29</v>
      </c>
      <c r="R12" s="8">
        <v>11</v>
      </c>
      <c r="S12" s="24">
        <v>18</v>
      </c>
      <c r="T12" s="7">
        <f t="shared" ref="T12:T21" si="17">SUM(U12:V12)</f>
        <v>24</v>
      </c>
      <c r="U12" s="8">
        <v>5</v>
      </c>
      <c r="V12" s="9">
        <v>19</v>
      </c>
      <c r="W12" s="28">
        <f t="shared" si="4"/>
        <v>30</v>
      </c>
      <c r="X12" s="9">
        <v>9</v>
      </c>
      <c r="Y12" s="24">
        <v>21</v>
      </c>
      <c r="Z12" s="7">
        <f t="shared" si="5"/>
        <v>28</v>
      </c>
      <c r="AA12" s="9">
        <v>9</v>
      </c>
      <c r="AB12" s="9">
        <v>19</v>
      </c>
      <c r="AC12" s="23">
        <f t="shared" si="6"/>
        <v>27</v>
      </c>
      <c r="AD12" s="9">
        <v>11</v>
      </c>
      <c r="AE12" s="24">
        <v>16</v>
      </c>
      <c r="AF12" s="7">
        <f t="shared" si="7"/>
        <v>50</v>
      </c>
      <c r="AG12" s="9">
        <v>13</v>
      </c>
      <c r="AH12" s="9">
        <v>37</v>
      </c>
      <c r="AI12" s="23">
        <f t="shared" si="8"/>
        <v>21</v>
      </c>
      <c r="AJ12" s="9">
        <v>5</v>
      </c>
      <c r="AK12" s="24">
        <v>16</v>
      </c>
      <c r="AL12" s="23">
        <f t="shared" si="9"/>
        <v>39</v>
      </c>
      <c r="AM12" s="9">
        <v>10</v>
      </c>
      <c r="AN12" s="24">
        <v>29</v>
      </c>
      <c r="AO12" s="23">
        <f t="shared" ref="AO12:AO21" si="18">SUM(AP12:AQ12)</f>
        <v>37</v>
      </c>
      <c r="AP12" s="9">
        <v>8</v>
      </c>
      <c r="AQ12" s="24">
        <v>29</v>
      </c>
      <c r="AR12" s="23">
        <f t="shared" ref="AR12:AR21" si="19">SUM(AS12:AT12)</f>
        <v>38</v>
      </c>
      <c r="AS12" s="9">
        <v>16</v>
      </c>
      <c r="AT12" s="24">
        <v>22</v>
      </c>
      <c r="AU12" s="23">
        <f t="shared" si="14"/>
        <v>27</v>
      </c>
      <c r="AV12" s="9">
        <v>11</v>
      </c>
      <c r="AW12" s="24">
        <v>16</v>
      </c>
      <c r="AX12" s="23">
        <f t="shared" si="15"/>
        <v>43</v>
      </c>
      <c r="AY12" s="9">
        <v>19</v>
      </c>
      <c r="AZ12" s="24">
        <v>24</v>
      </c>
      <c r="BA12" s="23">
        <f t="shared" si="16"/>
        <v>39</v>
      </c>
      <c r="BB12" s="9">
        <v>11</v>
      </c>
      <c r="BC12" s="24">
        <v>28</v>
      </c>
    </row>
    <row r="13" spans="1:55" s="1" customFormat="1" ht="20.100000000000001" customHeight="1" x14ac:dyDescent="0.2">
      <c r="A13" s="29" t="s">
        <v>10</v>
      </c>
      <c r="B13" s="30">
        <f t="shared" si="0"/>
        <v>18</v>
      </c>
      <c r="C13" s="31">
        <v>12</v>
      </c>
      <c r="D13" s="31">
        <v>6</v>
      </c>
      <c r="E13" s="32">
        <f t="shared" si="1"/>
        <v>17</v>
      </c>
      <c r="F13" s="31">
        <v>14</v>
      </c>
      <c r="G13" s="33">
        <v>3</v>
      </c>
      <c r="H13" s="30">
        <f t="shared" si="2"/>
        <v>14</v>
      </c>
      <c r="I13" s="31">
        <v>6</v>
      </c>
      <c r="J13" s="34">
        <v>8</v>
      </c>
      <c r="K13" s="32">
        <f t="shared" si="12"/>
        <v>13</v>
      </c>
      <c r="L13" s="31">
        <v>3</v>
      </c>
      <c r="M13" s="33">
        <v>10</v>
      </c>
      <c r="N13" s="30">
        <f t="shared" si="13"/>
        <v>15</v>
      </c>
      <c r="O13" s="31">
        <v>8</v>
      </c>
      <c r="P13" s="34">
        <v>7</v>
      </c>
      <c r="Q13" s="32">
        <f t="shared" si="3"/>
        <v>21</v>
      </c>
      <c r="R13" s="31">
        <v>11</v>
      </c>
      <c r="S13" s="33">
        <v>10</v>
      </c>
      <c r="T13" s="30">
        <f t="shared" si="17"/>
        <v>27</v>
      </c>
      <c r="U13" s="31">
        <v>8</v>
      </c>
      <c r="V13" s="34">
        <v>19</v>
      </c>
      <c r="W13" s="35">
        <f t="shared" si="4"/>
        <v>26</v>
      </c>
      <c r="X13" s="34">
        <v>8</v>
      </c>
      <c r="Y13" s="33">
        <v>18</v>
      </c>
      <c r="Z13" s="36">
        <f t="shared" si="5"/>
        <v>26</v>
      </c>
      <c r="AA13" s="34">
        <v>5</v>
      </c>
      <c r="AB13" s="34">
        <v>21</v>
      </c>
      <c r="AC13" s="32">
        <f t="shared" si="6"/>
        <v>31</v>
      </c>
      <c r="AD13" s="34">
        <v>10</v>
      </c>
      <c r="AE13" s="33">
        <v>21</v>
      </c>
      <c r="AF13" s="30">
        <f t="shared" si="7"/>
        <v>47</v>
      </c>
      <c r="AG13" s="34">
        <v>13</v>
      </c>
      <c r="AH13" s="34">
        <v>34</v>
      </c>
      <c r="AI13" s="32">
        <f t="shared" si="8"/>
        <v>10</v>
      </c>
      <c r="AJ13" s="34">
        <v>10</v>
      </c>
      <c r="AK13" s="33">
        <v>0</v>
      </c>
      <c r="AL13" s="32">
        <f t="shared" si="9"/>
        <v>34</v>
      </c>
      <c r="AM13" s="34">
        <v>10</v>
      </c>
      <c r="AN13" s="33">
        <v>24</v>
      </c>
      <c r="AO13" s="32">
        <f t="shared" si="18"/>
        <v>28</v>
      </c>
      <c r="AP13" s="34">
        <v>13</v>
      </c>
      <c r="AQ13" s="33">
        <v>15</v>
      </c>
      <c r="AR13" s="32">
        <f t="shared" si="19"/>
        <v>40</v>
      </c>
      <c r="AS13" s="34">
        <v>10</v>
      </c>
      <c r="AT13" s="33">
        <v>30</v>
      </c>
      <c r="AU13" s="32">
        <f t="shared" si="14"/>
        <v>45</v>
      </c>
      <c r="AV13" s="34">
        <v>23</v>
      </c>
      <c r="AW13" s="33">
        <v>22</v>
      </c>
      <c r="AX13" s="32">
        <f t="shared" si="15"/>
        <v>35</v>
      </c>
      <c r="AY13" s="42">
        <v>9</v>
      </c>
      <c r="AZ13" s="33">
        <v>26</v>
      </c>
      <c r="BA13" s="32">
        <f t="shared" si="16"/>
        <v>33</v>
      </c>
      <c r="BB13" s="42">
        <v>12</v>
      </c>
      <c r="BC13" s="33">
        <v>21</v>
      </c>
    </row>
    <row r="14" spans="1:55" s="1" customFormat="1" ht="20.100000000000001" customHeight="1" x14ac:dyDescent="0.2">
      <c r="A14" s="6" t="s">
        <v>11</v>
      </c>
      <c r="B14" s="7">
        <f t="shared" si="0"/>
        <v>19</v>
      </c>
      <c r="C14" s="8">
        <v>10</v>
      </c>
      <c r="D14" s="8">
        <v>9</v>
      </c>
      <c r="E14" s="23">
        <f t="shared" si="1"/>
        <v>10</v>
      </c>
      <c r="F14" s="8">
        <v>7</v>
      </c>
      <c r="G14" s="25">
        <v>3</v>
      </c>
      <c r="H14" s="7">
        <f t="shared" si="2"/>
        <v>6</v>
      </c>
      <c r="I14" s="8">
        <v>3</v>
      </c>
      <c r="J14" s="8">
        <v>3</v>
      </c>
      <c r="K14" s="23">
        <f t="shared" si="12"/>
        <v>17</v>
      </c>
      <c r="L14" s="8">
        <v>7</v>
      </c>
      <c r="M14" s="25">
        <v>10</v>
      </c>
      <c r="N14" s="7">
        <f t="shared" si="13"/>
        <v>28</v>
      </c>
      <c r="O14" s="8">
        <v>12</v>
      </c>
      <c r="P14" s="9">
        <v>16</v>
      </c>
      <c r="Q14" s="23">
        <f t="shared" si="3"/>
        <v>23</v>
      </c>
      <c r="R14" s="8">
        <v>8</v>
      </c>
      <c r="S14" s="24">
        <v>15</v>
      </c>
      <c r="T14" s="7">
        <f t="shared" si="17"/>
        <v>18</v>
      </c>
      <c r="U14" s="8">
        <v>10</v>
      </c>
      <c r="V14" s="9">
        <v>8</v>
      </c>
      <c r="W14" s="28">
        <f t="shared" si="4"/>
        <v>35</v>
      </c>
      <c r="X14" s="9">
        <v>10</v>
      </c>
      <c r="Y14" s="24">
        <v>25</v>
      </c>
      <c r="Z14" s="7">
        <f t="shared" si="5"/>
        <v>32</v>
      </c>
      <c r="AA14" s="9">
        <v>10</v>
      </c>
      <c r="AB14" s="9">
        <v>22</v>
      </c>
      <c r="AC14" s="23">
        <f t="shared" si="6"/>
        <v>50</v>
      </c>
      <c r="AD14" s="9">
        <v>19</v>
      </c>
      <c r="AE14" s="24">
        <v>31</v>
      </c>
      <c r="AF14" s="7">
        <f t="shared" si="7"/>
        <v>42</v>
      </c>
      <c r="AG14" s="9">
        <v>11</v>
      </c>
      <c r="AH14" s="9">
        <v>31</v>
      </c>
      <c r="AI14" s="40">
        <f t="shared" si="8"/>
        <v>11</v>
      </c>
      <c r="AJ14" s="9">
        <v>11</v>
      </c>
      <c r="AK14" s="24">
        <v>0</v>
      </c>
      <c r="AL14" s="40">
        <f t="shared" si="9"/>
        <v>33</v>
      </c>
      <c r="AM14" s="9">
        <v>12</v>
      </c>
      <c r="AN14" s="24">
        <v>21</v>
      </c>
      <c r="AO14" s="40">
        <f t="shared" si="18"/>
        <v>24</v>
      </c>
      <c r="AP14" s="9">
        <v>6</v>
      </c>
      <c r="AQ14" s="24">
        <v>18</v>
      </c>
      <c r="AR14" s="40">
        <f t="shared" si="19"/>
        <v>28</v>
      </c>
      <c r="AS14" s="9">
        <v>9</v>
      </c>
      <c r="AT14" s="24">
        <v>19</v>
      </c>
      <c r="AU14" s="23">
        <f t="shared" si="14"/>
        <v>26</v>
      </c>
      <c r="AV14" s="9">
        <v>14</v>
      </c>
      <c r="AW14" s="24">
        <v>12</v>
      </c>
      <c r="AX14" s="10">
        <f t="shared" ref="AX14:AX20" si="20">SUM(AY14:AZ14)</f>
        <v>33</v>
      </c>
      <c r="AY14" s="44">
        <v>8</v>
      </c>
      <c r="AZ14" s="24">
        <v>25</v>
      </c>
      <c r="BA14" s="10">
        <f t="shared" si="16"/>
        <v>0</v>
      </c>
      <c r="BB14" s="44"/>
      <c r="BC14" s="24"/>
    </row>
    <row r="15" spans="1:55" s="38" customFormat="1" ht="20.100000000000001" customHeight="1" x14ac:dyDescent="0.2">
      <c r="A15" s="29" t="s">
        <v>12</v>
      </c>
      <c r="B15" s="30">
        <f t="shared" si="0"/>
        <v>11</v>
      </c>
      <c r="C15" s="31">
        <v>8</v>
      </c>
      <c r="D15" s="31">
        <v>3</v>
      </c>
      <c r="E15" s="32">
        <f t="shared" si="1"/>
        <v>8</v>
      </c>
      <c r="F15" s="31">
        <v>5</v>
      </c>
      <c r="G15" s="37">
        <v>3</v>
      </c>
      <c r="H15" s="30">
        <f t="shared" si="2"/>
        <v>1</v>
      </c>
      <c r="I15" s="31">
        <v>1</v>
      </c>
      <c r="J15" s="31">
        <v>0</v>
      </c>
      <c r="K15" s="32">
        <f>SUM(L15:M15)</f>
        <v>13</v>
      </c>
      <c r="L15" s="31">
        <v>7</v>
      </c>
      <c r="M15" s="37">
        <v>6</v>
      </c>
      <c r="N15" s="30">
        <f t="shared" si="13"/>
        <v>25</v>
      </c>
      <c r="O15" s="31">
        <v>11</v>
      </c>
      <c r="P15" s="34">
        <v>14</v>
      </c>
      <c r="Q15" s="32">
        <f t="shared" si="3"/>
        <v>23</v>
      </c>
      <c r="R15" s="31">
        <v>9</v>
      </c>
      <c r="S15" s="33">
        <v>14</v>
      </c>
      <c r="T15" s="30">
        <f t="shared" si="17"/>
        <v>22</v>
      </c>
      <c r="U15" s="31">
        <v>5</v>
      </c>
      <c r="V15" s="34">
        <v>17</v>
      </c>
      <c r="W15" s="35">
        <f t="shared" si="4"/>
        <v>24</v>
      </c>
      <c r="X15" s="34">
        <v>12</v>
      </c>
      <c r="Y15" s="33">
        <v>12</v>
      </c>
      <c r="Z15" s="36">
        <f t="shared" si="5"/>
        <v>33</v>
      </c>
      <c r="AA15" s="34">
        <v>14</v>
      </c>
      <c r="AB15" s="34">
        <v>19</v>
      </c>
      <c r="AC15" s="32">
        <f t="shared" si="6"/>
        <v>37</v>
      </c>
      <c r="AD15" s="34">
        <v>8</v>
      </c>
      <c r="AE15" s="33">
        <v>29</v>
      </c>
      <c r="AF15" s="30">
        <f t="shared" si="7"/>
        <v>47</v>
      </c>
      <c r="AG15" s="34">
        <v>17</v>
      </c>
      <c r="AH15" s="34">
        <v>30</v>
      </c>
      <c r="AI15" s="32">
        <f t="shared" si="8"/>
        <v>10</v>
      </c>
      <c r="AJ15" s="34">
        <v>10</v>
      </c>
      <c r="AK15" s="33">
        <v>0</v>
      </c>
      <c r="AL15" s="32">
        <f t="shared" si="9"/>
        <v>43</v>
      </c>
      <c r="AM15" s="34">
        <v>18</v>
      </c>
      <c r="AN15" s="33">
        <v>25</v>
      </c>
      <c r="AO15" s="32">
        <f t="shared" si="18"/>
        <v>30</v>
      </c>
      <c r="AP15" s="34">
        <v>9</v>
      </c>
      <c r="AQ15" s="33">
        <v>21</v>
      </c>
      <c r="AR15" s="32">
        <f t="shared" si="19"/>
        <v>29</v>
      </c>
      <c r="AS15" s="34">
        <v>10</v>
      </c>
      <c r="AT15" s="33">
        <v>19</v>
      </c>
      <c r="AU15" s="32">
        <f t="shared" si="14"/>
        <v>35</v>
      </c>
      <c r="AV15" s="34">
        <v>13</v>
      </c>
      <c r="AW15" s="33">
        <v>22</v>
      </c>
      <c r="AX15" s="36">
        <f t="shared" si="20"/>
        <v>26</v>
      </c>
      <c r="AY15" s="34">
        <v>11</v>
      </c>
      <c r="AZ15" s="33">
        <v>15</v>
      </c>
      <c r="BA15" s="36">
        <f t="shared" si="16"/>
        <v>0</v>
      </c>
      <c r="BB15" s="34"/>
      <c r="BC15" s="33"/>
    </row>
    <row r="16" spans="1:55" s="1" customFormat="1" ht="20.100000000000001" customHeight="1" x14ac:dyDescent="0.2">
      <c r="A16" s="6" t="s">
        <v>13</v>
      </c>
      <c r="B16" s="7">
        <f t="shared" si="0"/>
        <v>13</v>
      </c>
      <c r="C16" s="8">
        <v>12</v>
      </c>
      <c r="D16" s="8">
        <v>1</v>
      </c>
      <c r="E16" s="23">
        <f t="shared" si="1"/>
        <v>15</v>
      </c>
      <c r="F16" s="8">
        <v>13</v>
      </c>
      <c r="G16" s="25">
        <v>2</v>
      </c>
      <c r="H16" s="7">
        <f t="shared" si="2"/>
        <v>6</v>
      </c>
      <c r="I16" s="8">
        <v>5</v>
      </c>
      <c r="J16" s="8">
        <v>1</v>
      </c>
      <c r="K16" s="23">
        <f t="shared" si="12"/>
        <v>16</v>
      </c>
      <c r="L16" s="8">
        <v>8</v>
      </c>
      <c r="M16" s="25">
        <v>8</v>
      </c>
      <c r="N16" s="7">
        <f t="shared" si="13"/>
        <v>26</v>
      </c>
      <c r="O16" s="8">
        <v>8</v>
      </c>
      <c r="P16" s="9">
        <v>18</v>
      </c>
      <c r="Q16" s="23">
        <f t="shared" ref="Q16:Q21" si="21">SUM(R16:S16)</f>
        <v>30</v>
      </c>
      <c r="R16" s="8">
        <v>10</v>
      </c>
      <c r="S16" s="24">
        <v>20</v>
      </c>
      <c r="T16" s="7">
        <f t="shared" si="17"/>
        <v>21</v>
      </c>
      <c r="U16" s="8">
        <v>9</v>
      </c>
      <c r="V16" s="9">
        <v>12</v>
      </c>
      <c r="W16" s="28">
        <f t="shared" si="4"/>
        <v>33</v>
      </c>
      <c r="X16" s="9">
        <v>17</v>
      </c>
      <c r="Y16" s="24">
        <v>16</v>
      </c>
      <c r="Z16" s="7">
        <f t="shared" si="5"/>
        <v>36</v>
      </c>
      <c r="AA16" s="9">
        <v>13</v>
      </c>
      <c r="AB16" s="9">
        <v>23</v>
      </c>
      <c r="AC16" s="23">
        <f t="shared" si="6"/>
        <v>33</v>
      </c>
      <c r="AD16" s="9">
        <v>12</v>
      </c>
      <c r="AE16" s="24">
        <v>21</v>
      </c>
      <c r="AF16" s="7">
        <f t="shared" si="7"/>
        <v>43</v>
      </c>
      <c r="AG16" s="9">
        <v>13</v>
      </c>
      <c r="AH16" s="9">
        <v>30</v>
      </c>
      <c r="AI16" s="40">
        <f t="shared" si="8"/>
        <v>22</v>
      </c>
      <c r="AJ16" s="9">
        <v>9</v>
      </c>
      <c r="AK16" s="24">
        <v>13</v>
      </c>
      <c r="AL16" s="40">
        <f t="shared" si="9"/>
        <v>41</v>
      </c>
      <c r="AM16" s="9">
        <v>12</v>
      </c>
      <c r="AN16" s="24">
        <v>29</v>
      </c>
      <c r="AO16" s="40">
        <f t="shared" si="18"/>
        <v>19</v>
      </c>
      <c r="AP16" s="9">
        <v>5</v>
      </c>
      <c r="AQ16" s="24">
        <v>14</v>
      </c>
      <c r="AR16" s="40">
        <f t="shared" si="19"/>
        <v>41</v>
      </c>
      <c r="AS16" s="9">
        <v>18</v>
      </c>
      <c r="AT16" s="24">
        <v>23</v>
      </c>
      <c r="AU16" s="23">
        <f t="shared" si="14"/>
        <v>37</v>
      </c>
      <c r="AV16" s="9">
        <v>11</v>
      </c>
      <c r="AW16" s="24">
        <v>26</v>
      </c>
      <c r="AX16" s="10">
        <f t="shared" si="20"/>
        <v>45</v>
      </c>
      <c r="AY16" s="45">
        <v>12</v>
      </c>
      <c r="AZ16" s="24">
        <v>33</v>
      </c>
      <c r="BA16" s="10">
        <f t="shared" si="16"/>
        <v>0</v>
      </c>
      <c r="BB16" s="45"/>
      <c r="BC16" s="24"/>
    </row>
    <row r="17" spans="1:55" s="38" customFormat="1" ht="20.100000000000001" customHeight="1" x14ac:dyDescent="0.2">
      <c r="A17" s="29" t="s">
        <v>14</v>
      </c>
      <c r="B17" s="30">
        <f t="shared" si="0"/>
        <v>23</v>
      </c>
      <c r="C17" s="31">
        <v>13</v>
      </c>
      <c r="D17" s="31">
        <v>10</v>
      </c>
      <c r="E17" s="32">
        <f t="shared" si="1"/>
        <v>15</v>
      </c>
      <c r="F17" s="31">
        <v>11</v>
      </c>
      <c r="G17" s="37">
        <v>4</v>
      </c>
      <c r="H17" s="30">
        <f t="shared" si="2"/>
        <v>12</v>
      </c>
      <c r="I17" s="31">
        <v>7</v>
      </c>
      <c r="J17" s="31">
        <v>5</v>
      </c>
      <c r="K17" s="32">
        <f t="shared" si="12"/>
        <v>19</v>
      </c>
      <c r="L17" s="31">
        <v>10</v>
      </c>
      <c r="M17" s="37">
        <v>9</v>
      </c>
      <c r="N17" s="30">
        <f t="shared" si="13"/>
        <v>25</v>
      </c>
      <c r="O17" s="31">
        <v>15</v>
      </c>
      <c r="P17" s="34">
        <v>10</v>
      </c>
      <c r="Q17" s="32">
        <f t="shared" si="21"/>
        <v>17</v>
      </c>
      <c r="R17" s="31">
        <v>1</v>
      </c>
      <c r="S17" s="33">
        <v>16</v>
      </c>
      <c r="T17" s="30">
        <f t="shared" si="17"/>
        <v>32</v>
      </c>
      <c r="U17" s="31">
        <v>10</v>
      </c>
      <c r="V17" s="34">
        <v>22</v>
      </c>
      <c r="W17" s="35">
        <f t="shared" si="4"/>
        <v>53</v>
      </c>
      <c r="X17" s="34">
        <v>14</v>
      </c>
      <c r="Y17" s="33">
        <v>39</v>
      </c>
      <c r="Z17" s="36">
        <f t="shared" si="5"/>
        <v>28</v>
      </c>
      <c r="AA17" s="34">
        <v>11</v>
      </c>
      <c r="AB17" s="34">
        <v>17</v>
      </c>
      <c r="AC17" s="35">
        <f>SUM(AD17:AE17)</f>
        <v>35</v>
      </c>
      <c r="AD17" s="34">
        <v>11</v>
      </c>
      <c r="AE17" s="33">
        <v>24</v>
      </c>
      <c r="AF17" s="36">
        <f>SUM(AG17:AH17)</f>
        <v>63</v>
      </c>
      <c r="AG17" s="34">
        <v>18</v>
      </c>
      <c r="AH17" s="34">
        <v>45</v>
      </c>
      <c r="AI17" s="35">
        <f t="shared" si="8"/>
        <v>32</v>
      </c>
      <c r="AJ17" s="34">
        <v>13</v>
      </c>
      <c r="AK17" s="33">
        <v>19</v>
      </c>
      <c r="AL17" s="35">
        <f t="shared" si="9"/>
        <v>50</v>
      </c>
      <c r="AM17" s="34">
        <v>14</v>
      </c>
      <c r="AN17" s="33">
        <v>36</v>
      </c>
      <c r="AO17" s="35">
        <f t="shared" si="18"/>
        <v>19</v>
      </c>
      <c r="AP17" s="34">
        <v>6</v>
      </c>
      <c r="AQ17" s="33">
        <v>13</v>
      </c>
      <c r="AR17" s="35">
        <f t="shared" si="19"/>
        <v>38</v>
      </c>
      <c r="AS17" s="34">
        <v>15</v>
      </c>
      <c r="AT17" s="33">
        <v>23</v>
      </c>
      <c r="AU17" s="35">
        <f t="shared" si="14"/>
        <v>27</v>
      </c>
      <c r="AV17" s="34">
        <v>14</v>
      </c>
      <c r="AW17" s="33">
        <v>13</v>
      </c>
      <c r="AX17" s="36">
        <f t="shared" si="20"/>
        <v>35</v>
      </c>
      <c r="AY17" s="43">
        <v>15</v>
      </c>
      <c r="AZ17" s="33">
        <v>20</v>
      </c>
      <c r="BA17" s="36">
        <f t="shared" si="16"/>
        <v>0</v>
      </c>
      <c r="BB17" s="43"/>
      <c r="BC17" s="33"/>
    </row>
    <row r="18" spans="1:55" s="1" customFormat="1" ht="20.100000000000001" customHeight="1" x14ac:dyDescent="0.2">
      <c r="A18" s="6" t="s">
        <v>15</v>
      </c>
      <c r="B18" s="7">
        <f t="shared" si="0"/>
        <v>16</v>
      </c>
      <c r="C18" s="8">
        <v>13</v>
      </c>
      <c r="D18" s="8">
        <v>3</v>
      </c>
      <c r="E18" s="23">
        <f t="shared" si="1"/>
        <v>13</v>
      </c>
      <c r="F18" s="8">
        <v>6</v>
      </c>
      <c r="G18" s="25">
        <v>7</v>
      </c>
      <c r="H18" s="7">
        <f t="shared" si="2"/>
        <v>13</v>
      </c>
      <c r="I18" s="8">
        <v>8</v>
      </c>
      <c r="J18" s="8">
        <v>5</v>
      </c>
      <c r="K18" s="23">
        <f t="shared" si="12"/>
        <v>10</v>
      </c>
      <c r="L18" s="8">
        <v>7</v>
      </c>
      <c r="M18" s="25">
        <v>3</v>
      </c>
      <c r="N18" s="7">
        <f>SUM(O18:P18)</f>
        <v>25</v>
      </c>
      <c r="O18" s="8">
        <v>7</v>
      </c>
      <c r="P18" s="9">
        <v>18</v>
      </c>
      <c r="Q18" s="23">
        <f t="shared" si="21"/>
        <v>17</v>
      </c>
      <c r="R18" s="8">
        <v>2</v>
      </c>
      <c r="S18" s="24">
        <v>15</v>
      </c>
      <c r="T18" s="7">
        <f t="shared" si="17"/>
        <v>31</v>
      </c>
      <c r="U18" s="8">
        <v>8</v>
      </c>
      <c r="V18" s="9">
        <v>23</v>
      </c>
      <c r="W18" s="28">
        <f>SUM(X18:Y18)</f>
        <v>42</v>
      </c>
      <c r="X18" s="9">
        <v>15</v>
      </c>
      <c r="Y18" s="24">
        <v>27</v>
      </c>
      <c r="Z18" s="10">
        <f t="shared" si="5"/>
        <v>32</v>
      </c>
      <c r="AA18" s="9">
        <v>12</v>
      </c>
      <c r="AB18" s="9">
        <v>20</v>
      </c>
      <c r="AC18" s="28">
        <f>SUM(AD18:AE18)</f>
        <v>21</v>
      </c>
      <c r="AD18" s="9">
        <v>10</v>
      </c>
      <c r="AE18" s="24">
        <v>11</v>
      </c>
      <c r="AF18" s="10">
        <f>SUM(AG18:AH18)</f>
        <v>49</v>
      </c>
      <c r="AG18" s="9">
        <v>7</v>
      </c>
      <c r="AH18" s="9">
        <v>42</v>
      </c>
      <c r="AI18" s="28">
        <f t="shared" si="8"/>
        <v>31</v>
      </c>
      <c r="AJ18" s="9">
        <v>11</v>
      </c>
      <c r="AK18" s="24">
        <v>20</v>
      </c>
      <c r="AL18" s="28">
        <f t="shared" si="9"/>
        <v>27</v>
      </c>
      <c r="AM18" s="9">
        <v>6</v>
      </c>
      <c r="AN18" s="24">
        <v>21</v>
      </c>
      <c r="AO18" s="28">
        <f t="shared" si="18"/>
        <v>33</v>
      </c>
      <c r="AP18" s="9">
        <v>15</v>
      </c>
      <c r="AQ18" s="24">
        <v>18</v>
      </c>
      <c r="AR18" s="28">
        <f t="shared" si="19"/>
        <v>24</v>
      </c>
      <c r="AS18" s="9">
        <v>11</v>
      </c>
      <c r="AT18" s="24">
        <v>13</v>
      </c>
      <c r="AU18" s="23">
        <f>SUM(AV18:AW18)</f>
        <v>19</v>
      </c>
      <c r="AV18" s="9">
        <v>5</v>
      </c>
      <c r="AW18" s="24">
        <v>14</v>
      </c>
      <c r="AX18" s="23">
        <f t="shared" si="20"/>
        <v>35</v>
      </c>
      <c r="AY18" s="9">
        <v>9</v>
      </c>
      <c r="AZ18" s="24">
        <v>26</v>
      </c>
      <c r="BA18" s="23">
        <f t="shared" si="16"/>
        <v>0</v>
      </c>
      <c r="BB18" s="9"/>
      <c r="BC18" s="24"/>
    </row>
    <row r="19" spans="1:55" s="38" customFormat="1" ht="20.100000000000001" customHeight="1" x14ac:dyDescent="0.2">
      <c r="A19" s="29" t="s">
        <v>16</v>
      </c>
      <c r="B19" s="30">
        <f t="shared" si="0"/>
        <v>18</v>
      </c>
      <c r="C19" s="31">
        <v>11</v>
      </c>
      <c r="D19" s="31">
        <v>7</v>
      </c>
      <c r="E19" s="32">
        <f t="shared" si="1"/>
        <v>17</v>
      </c>
      <c r="F19" s="31">
        <v>14</v>
      </c>
      <c r="G19" s="37">
        <v>3</v>
      </c>
      <c r="H19" s="30">
        <f t="shared" si="2"/>
        <v>18</v>
      </c>
      <c r="I19" s="31">
        <v>6</v>
      </c>
      <c r="J19" s="31">
        <v>12</v>
      </c>
      <c r="K19" s="32">
        <f t="shared" si="12"/>
        <v>8</v>
      </c>
      <c r="L19" s="31">
        <v>1</v>
      </c>
      <c r="M19" s="37">
        <v>7</v>
      </c>
      <c r="N19" s="30">
        <f t="shared" si="13"/>
        <v>29</v>
      </c>
      <c r="O19" s="31">
        <v>16</v>
      </c>
      <c r="P19" s="34">
        <v>13</v>
      </c>
      <c r="Q19" s="32">
        <f t="shared" si="21"/>
        <v>26</v>
      </c>
      <c r="R19" s="31">
        <v>8</v>
      </c>
      <c r="S19" s="33">
        <v>18</v>
      </c>
      <c r="T19" s="30">
        <f t="shared" si="17"/>
        <v>19</v>
      </c>
      <c r="U19" s="31">
        <v>2</v>
      </c>
      <c r="V19" s="34">
        <v>17</v>
      </c>
      <c r="W19" s="35">
        <f>SUM(X19:Y19)</f>
        <v>26</v>
      </c>
      <c r="X19" s="34">
        <v>8</v>
      </c>
      <c r="Y19" s="33">
        <v>18</v>
      </c>
      <c r="Z19" s="36">
        <f t="shared" si="5"/>
        <v>34</v>
      </c>
      <c r="AA19" s="34">
        <v>5</v>
      </c>
      <c r="AB19" s="34">
        <v>29</v>
      </c>
      <c r="AC19" s="35">
        <f>SUM(AD19:AE19)</f>
        <v>40</v>
      </c>
      <c r="AD19" s="34">
        <v>16</v>
      </c>
      <c r="AE19" s="33">
        <v>24</v>
      </c>
      <c r="AF19" s="36">
        <f>SUM(AG19:AH19)</f>
        <v>37</v>
      </c>
      <c r="AG19" s="34">
        <v>13</v>
      </c>
      <c r="AH19" s="34">
        <v>24</v>
      </c>
      <c r="AI19" s="35">
        <f t="shared" si="8"/>
        <v>60</v>
      </c>
      <c r="AJ19" s="34">
        <v>12</v>
      </c>
      <c r="AK19" s="33">
        <v>48</v>
      </c>
      <c r="AL19" s="35">
        <f t="shared" si="9"/>
        <v>30</v>
      </c>
      <c r="AM19" s="34">
        <v>8</v>
      </c>
      <c r="AN19" s="33">
        <v>22</v>
      </c>
      <c r="AO19" s="35">
        <f t="shared" si="18"/>
        <v>26</v>
      </c>
      <c r="AP19" s="34">
        <v>12</v>
      </c>
      <c r="AQ19" s="33">
        <v>14</v>
      </c>
      <c r="AR19" s="35">
        <f t="shared" si="19"/>
        <v>40</v>
      </c>
      <c r="AS19" s="34">
        <v>21</v>
      </c>
      <c r="AT19" s="33">
        <v>19</v>
      </c>
      <c r="AU19" s="36">
        <f>SUM(AV19:AW19)</f>
        <v>35</v>
      </c>
      <c r="AV19" s="34">
        <v>9</v>
      </c>
      <c r="AW19" s="33">
        <v>26</v>
      </c>
      <c r="AX19" s="32">
        <f t="shared" si="20"/>
        <v>26</v>
      </c>
      <c r="AY19" s="34">
        <v>5</v>
      </c>
      <c r="AZ19" s="33">
        <v>21</v>
      </c>
      <c r="BA19" s="32">
        <f t="shared" si="16"/>
        <v>0</v>
      </c>
      <c r="BB19" s="34"/>
      <c r="BC19" s="33"/>
    </row>
    <row r="20" spans="1:55" s="1" customFormat="1" ht="20.100000000000001" customHeight="1" x14ac:dyDescent="0.2">
      <c r="A20" s="6" t="s">
        <v>17</v>
      </c>
      <c r="B20" s="7">
        <f t="shared" si="0"/>
        <v>14</v>
      </c>
      <c r="C20" s="8">
        <v>10</v>
      </c>
      <c r="D20" s="8">
        <v>4</v>
      </c>
      <c r="E20" s="23">
        <f t="shared" si="1"/>
        <v>15</v>
      </c>
      <c r="F20" s="8">
        <v>12</v>
      </c>
      <c r="G20" s="25">
        <v>3</v>
      </c>
      <c r="H20" s="7">
        <f t="shared" si="2"/>
        <v>21</v>
      </c>
      <c r="I20" s="8">
        <v>16</v>
      </c>
      <c r="J20" s="8">
        <v>5</v>
      </c>
      <c r="K20" s="23">
        <f t="shared" si="12"/>
        <v>16</v>
      </c>
      <c r="L20" s="8">
        <v>11</v>
      </c>
      <c r="M20" s="25">
        <v>5</v>
      </c>
      <c r="N20" s="7">
        <f t="shared" si="13"/>
        <v>33</v>
      </c>
      <c r="O20" s="8">
        <v>19</v>
      </c>
      <c r="P20" s="9">
        <v>14</v>
      </c>
      <c r="Q20" s="23">
        <f t="shared" si="21"/>
        <v>24</v>
      </c>
      <c r="R20" s="8">
        <v>9</v>
      </c>
      <c r="S20" s="24">
        <v>15</v>
      </c>
      <c r="T20" s="7">
        <f t="shared" si="17"/>
        <v>28</v>
      </c>
      <c r="U20" s="8">
        <v>12</v>
      </c>
      <c r="V20" s="9">
        <v>16</v>
      </c>
      <c r="W20" s="28">
        <f>SUM(X20:Y20)</f>
        <v>28</v>
      </c>
      <c r="X20" s="9">
        <v>9</v>
      </c>
      <c r="Y20" s="24">
        <v>19</v>
      </c>
      <c r="Z20" s="11">
        <f t="shared" si="5"/>
        <v>33</v>
      </c>
      <c r="AA20" s="9">
        <v>10</v>
      </c>
      <c r="AB20" s="9">
        <v>23</v>
      </c>
      <c r="AC20" s="28">
        <f>SUM(AD20:AE20)</f>
        <v>50</v>
      </c>
      <c r="AD20" s="9">
        <v>13</v>
      </c>
      <c r="AE20" s="24">
        <v>37</v>
      </c>
      <c r="AF20" s="10">
        <f>SUM(AG20:AH20)</f>
        <v>47</v>
      </c>
      <c r="AG20" s="9">
        <v>15</v>
      </c>
      <c r="AH20" s="9">
        <v>32</v>
      </c>
      <c r="AI20" s="28">
        <f t="shared" si="8"/>
        <v>55</v>
      </c>
      <c r="AJ20" s="9">
        <v>12</v>
      </c>
      <c r="AK20" s="24">
        <v>43</v>
      </c>
      <c r="AL20" s="28">
        <f t="shared" si="9"/>
        <v>28</v>
      </c>
      <c r="AM20" s="9">
        <v>9</v>
      </c>
      <c r="AN20" s="24">
        <v>19</v>
      </c>
      <c r="AO20" s="28">
        <f t="shared" si="18"/>
        <v>34</v>
      </c>
      <c r="AP20" s="9">
        <v>12</v>
      </c>
      <c r="AQ20" s="24">
        <v>22</v>
      </c>
      <c r="AR20" s="28">
        <f t="shared" si="19"/>
        <v>37</v>
      </c>
      <c r="AS20" s="9">
        <v>11</v>
      </c>
      <c r="AT20" s="24">
        <v>26</v>
      </c>
      <c r="AU20" s="23">
        <f>SUM(AV20:AW20)</f>
        <v>32</v>
      </c>
      <c r="AV20" s="9">
        <v>9</v>
      </c>
      <c r="AW20" s="24">
        <v>23</v>
      </c>
      <c r="AX20" s="23">
        <f t="shared" si="20"/>
        <v>31</v>
      </c>
      <c r="AY20" s="9">
        <v>9</v>
      </c>
      <c r="AZ20" s="24">
        <v>22</v>
      </c>
      <c r="BA20" s="23">
        <f t="shared" si="16"/>
        <v>0</v>
      </c>
      <c r="BB20" s="9"/>
      <c r="BC20" s="24"/>
    </row>
    <row r="21" spans="1:55" s="38" customFormat="1" ht="20.100000000000001" customHeight="1" x14ac:dyDescent="0.2">
      <c r="A21" s="29" t="s">
        <v>18</v>
      </c>
      <c r="B21" s="30">
        <f>SUM(C21:D21)</f>
        <v>16</v>
      </c>
      <c r="C21" s="31">
        <v>10</v>
      </c>
      <c r="D21" s="31">
        <v>6</v>
      </c>
      <c r="E21" s="32">
        <f t="shared" si="1"/>
        <v>10</v>
      </c>
      <c r="F21" s="31">
        <v>9</v>
      </c>
      <c r="G21" s="37">
        <v>1</v>
      </c>
      <c r="H21" s="30">
        <f>SUM(I21:J21)</f>
        <v>17</v>
      </c>
      <c r="I21" s="31">
        <v>13</v>
      </c>
      <c r="J21" s="31">
        <v>4</v>
      </c>
      <c r="K21" s="32">
        <f t="shared" si="12"/>
        <v>13</v>
      </c>
      <c r="L21" s="31">
        <v>8</v>
      </c>
      <c r="M21" s="37">
        <v>5</v>
      </c>
      <c r="N21" s="30">
        <f t="shared" si="13"/>
        <v>24</v>
      </c>
      <c r="O21" s="31">
        <v>11</v>
      </c>
      <c r="P21" s="34">
        <v>13</v>
      </c>
      <c r="Q21" s="32">
        <f t="shared" si="21"/>
        <v>24</v>
      </c>
      <c r="R21" s="31">
        <v>10</v>
      </c>
      <c r="S21" s="33">
        <v>14</v>
      </c>
      <c r="T21" s="30">
        <f t="shared" si="17"/>
        <v>27</v>
      </c>
      <c r="U21" s="31">
        <v>9</v>
      </c>
      <c r="V21" s="34">
        <v>18</v>
      </c>
      <c r="W21" s="32">
        <f>SUM(X21:Y21)</f>
        <v>25</v>
      </c>
      <c r="X21" s="34">
        <v>8</v>
      </c>
      <c r="Y21" s="33">
        <v>17</v>
      </c>
      <c r="Z21" s="36">
        <f t="shared" si="5"/>
        <v>32</v>
      </c>
      <c r="AA21" s="34">
        <v>12</v>
      </c>
      <c r="AB21" s="34">
        <v>20</v>
      </c>
      <c r="AC21" s="35">
        <f>SUM(AD21:AE21)</f>
        <v>41</v>
      </c>
      <c r="AD21" s="34">
        <v>17</v>
      </c>
      <c r="AE21" s="33">
        <v>24</v>
      </c>
      <c r="AF21" s="36">
        <f>SUM(AG21:AH21)</f>
        <v>48</v>
      </c>
      <c r="AG21" s="34">
        <v>17</v>
      </c>
      <c r="AH21" s="34">
        <v>31</v>
      </c>
      <c r="AI21" s="35">
        <f t="shared" si="8"/>
        <v>55</v>
      </c>
      <c r="AJ21" s="34">
        <v>5</v>
      </c>
      <c r="AK21" s="33">
        <v>50</v>
      </c>
      <c r="AL21" s="35">
        <f t="shared" si="9"/>
        <v>27</v>
      </c>
      <c r="AM21" s="34">
        <v>11</v>
      </c>
      <c r="AN21" s="33">
        <v>16</v>
      </c>
      <c r="AO21" s="35">
        <f t="shared" si="18"/>
        <v>40</v>
      </c>
      <c r="AP21" s="34">
        <v>16</v>
      </c>
      <c r="AQ21" s="33">
        <v>24</v>
      </c>
      <c r="AR21" s="35">
        <f t="shared" si="19"/>
        <v>36</v>
      </c>
      <c r="AS21" s="34">
        <v>15</v>
      </c>
      <c r="AT21" s="33">
        <v>21</v>
      </c>
      <c r="AU21" s="35">
        <f>SUM(AV21:AW21)</f>
        <v>42</v>
      </c>
      <c r="AV21" s="34">
        <v>20</v>
      </c>
      <c r="AW21" s="33">
        <v>22</v>
      </c>
      <c r="AX21" s="35">
        <f>SUM(AY21:AZ21)</f>
        <v>22</v>
      </c>
      <c r="AY21" s="34">
        <v>6</v>
      </c>
      <c r="AZ21" s="33">
        <v>16</v>
      </c>
      <c r="BA21" s="35">
        <f>SUM(BB21:BC21)</f>
        <v>0</v>
      </c>
      <c r="BB21" s="34"/>
      <c r="BC21" s="33"/>
    </row>
    <row r="22" spans="1:55" s="1" customFormat="1" ht="20.100000000000001" customHeight="1" thickBot="1" x14ac:dyDescent="0.25">
      <c r="A22" s="12" t="s">
        <v>0</v>
      </c>
      <c r="B22" s="13">
        <f>SUM(B10:B21)</f>
        <v>203</v>
      </c>
      <c r="C22" s="13">
        <f>SUM(C10:C21)</f>
        <v>139</v>
      </c>
      <c r="D22" s="13">
        <f t="shared" ref="D22:J22" si="22">SUM(D10:D21)</f>
        <v>64</v>
      </c>
      <c r="E22" s="26">
        <f t="shared" si="22"/>
        <v>168</v>
      </c>
      <c r="F22" s="13">
        <f t="shared" si="22"/>
        <v>121</v>
      </c>
      <c r="G22" s="27">
        <f t="shared" si="22"/>
        <v>47</v>
      </c>
      <c r="H22" s="13">
        <f t="shared" si="22"/>
        <v>159</v>
      </c>
      <c r="I22" s="13">
        <f t="shared" si="22"/>
        <v>93</v>
      </c>
      <c r="J22" s="13">
        <f t="shared" si="22"/>
        <v>66</v>
      </c>
      <c r="K22" s="26">
        <f t="shared" ref="K22:P22" si="23">SUM(K10:K21)</f>
        <v>174</v>
      </c>
      <c r="L22" s="13">
        <f t="shared" si="23"/>
        <v>83</v>
      </c>
      <c r="M22" s="27">
        <f t="shared" si="23"/>
        <v>91</v>
      </c>
      <c r="N22" s="13">
        <f>SUM(N10:N21)</f>
        <v>282</v>
      </c>
      <c r="O22" s="13">
        <f t="shared" si="23"/>
        <v>131</v>
      </c>
      <c r="P22" s="13">
        <f t="shared" si="23"/>
        <v>151</v>
      </c>
      <c r="Q22" s="26">
        <f t="shared" ref="Q22:V22" si="24">SUM(Q10:Q21)</f>
        <v>282</v>
      </c>
      <c r="R22" s="13">
        <f t="shared" si="24"/>
        <v>96</v>
      </c>
      <c r="S22" s="27">
        <f t="shared" si="24"/>
        <v>186</v>
      </c>
      <c r="T22" s="13">
        <f t="shared" si="24"/>
        <v>293</v>
      </c>
      <c r="U22" s="13">
        <f t="shared" si="24"/>
        <v>95</v>
      </c>
      <c r="V22" s="13">
        <f t="shared" si="24"/>
        <v>198</v>
      </c>
      <c r="W22" s="26">
        <f t="shared" ref="W22:AE22" si="25">SUM(W10:W21)</f>
        <v>382</v>
      </c>
      <c r="X22" s="13">
        <f t="shared" si="25"/>
        <v>124</v>
      </c>
      <c r="Y22" s="27">
        <f t="shared" si="25"/>
        <v>258</v>
      </c>
      <c r="Z22" s="13">
        <f t="shared" si="25"/>
        <v>368</v>
      </c>
      <c r="AA22" s="13">
        <f t="shared" si="25"/>
        <v>121</v>
      </c>
      <c r="AB22" s="13">
        <f t="shared" si="25"/>
        <v>247</v>
      </c>
      <c r="AC22" s="26">
        <f t="shared" si="25"/>
        <v>453</v>
      </c>
      <c r="AD22" s="13">
        <f t="shared" si="25"/>
        <v>149</v>
      </c>
      <c r="AE22" s="27">
        <f t="shared" si="25"/>
        <v>304</v>
      </c>
      <c r="AF22" s="13">
        <f t="shared" ref="AF22:AK22" si="26">SUM(AF10:AF21)</f>
        <v>570</v>
      </c>
      <c r="AG22" s="13">
        <f t="shared" si="26"/>
        <v>166</v>
      </c>
      <c r="AH22" s="13">
        <f t="shared" si="26"/>
        <v>404</v>
      </c>
      <c r="AI22" s="26">
        <f>SUM(AI10:AI21)</f>
        <v>461</v>
      </c>
      <c r="AJ22" s="13">
        <f t="shared" si="26"/>
        <v>131</v>
      </c>
      <c r="AK22" s="27">
        <f t="shared" si="26"/>
        <v>330</v>
      </c>
      <c r="AL22" s="26">
        <f>SUM(AL10:AL21)</f>
        <v>429</v>
      </c>
      <c r="AM22" s="13">
        <f t="shared" ref="AM22:AN22" si="27">SUM(AM10:AM21)</f>
        <v>136</v>
      </c>
      <c r="AN22" s="27">
        <f t="shared" si="27"/>
        <v>293</v>
      </c>
      <c r="AO22" s="26">
        <f>SUM(AO10:AO21)</f>
        <v>353</v>
      </c>
      <c r="AP22" s="13">
        <f t="shared" ref="AP22:AQ22" si="28">SUM(AP10:AP21)</f>
        <v>130</v>
      </c>
      <c r="AQ22" s="27">
        <f t="shared" si="28"/>
        <v>223</v>
      </c>
      <c r="AR22" s="26">
        <f t="shared" ref="AR22:AT22" si="29">SUM(AR10:AR21)</f>
        <v>428</v>
      </c>
      <c r="AS22" s="13">
        <f t="shared" si="29"/>
        <v>170</v>
      </c>
      <c r="AT22" s="27">
        <f t="shared" si="29"/>
        <v>258</v>
      </c>
      <c r="AU22" s="26">
        <f t="shared" ref="AU22:AZ22" si="30">SUM(AU10:AU21)</f>
        <v>395</v>
      </c>
      <c r="AV22" s="13">
        <f t="shared" si="30"/>
        <v>162</v>
      </c>
      <c r="AW22" s="27">
        <f t="shared" si="30"/>
        <v>233</v>
      </c>
      <c r="AX22" s="26">
        <f t="shared" si="30"/>
        <v>404</v>
      </c>
      <c r="AY22" s="13">
        <f t="shared" si="30"/>
        <v>134</v>
      </c>
      <c r="AZ22" s="27">
        <f t="shared" si="30"/>
        <v>270</v>
      </c>
      <c r="BA22" s="26">
        <f t="shared" ref="BA22:BC22" si="31">SUM(BA10:BA21)</f>
        <v>118</v>
      </c>
      <c r="BB22" s="13">
        <f t="shared" si="31"/>
        <v>41</v>
      </c>
      <c r="BC22" s="27">
        <f t="shared" si="31"/>
        <v>77</v>
      </c>
    </row>
    <row r="23" spans="1:55" s="1" customFormat="1" ht="22.15" customHeight="1" x14ac:dyDescent="0.2">
      <c r="A23" s="14" t="s">
        <v>2</v>
      </c>
      <c r="B23" s="15">
        <f>AVERAGE(B10:B21)</f>
        <v>16.916666666666668</v>
      </c>
      <c r="C23" s="16">
        <f>AVERAGE(C10:C21)</f>
        <v>11.583333333333334</v>
      </c>
      <c r="D23" s="15">
        <f t="shared" ref="D23:AH23" si="32">AVERAGE(D10:D21)</f>
        <v>5.333333333333333</v>
      </c>
      <c r="E23" s="15">
        <f t="shared" si="32"/>
        <v>14</v>
      </c>
      <c r="F23" s="16">
        <f t="shared" si="32"/>
        <v>10.083333333333334</v>
      </c>
      <c r="G23" s="15">
        <f t="shared" si="32"/>
        <v>3.9166666666666665</v>
      </c>
      <c r="H23" s="15">
        <f t="shared" si="32"/>
        <v>13.25</v>
      </c>
      <c r="I23" s="16">
        <f t="shared" si="32"/>
        <v>7.75</v>
      </c>
      <c r="J23" s="15">
        <f t="shared" si="32"/>
        <v>5.5</v>
      </c>
      <c r="K23" s="16">
        <f t="shared" si="32"/>
        <v>14.5</v>
      </c>
      <c r="L23" s="15">
        <f t="shared" si="32"/>
        <v>6.916666666666667</v>
      </c>
      <c r="M23" s="16">
        <f t="shared" si="32"/>
        <v>7.583333333333333</v>
      </c>
      <c r="N23" s="15">
        <f t="shared" si="32"/>
        <v>23.5</v>
      </c>
      <c r="O23" s="16">
        <f t="shared" si="32"/>
        <v>10.916666666666666</v>
      </c>
      <c r="P23" s="15">
        <f t="shared" si="32"/>
        <v>12.583333333333334</v>
      </c>
      <c r="Q23" s="15">
        <f t="shared" si="32"/>
        <v>23.5</v>
      </c>
      <c r="R23" s="16">
        <f t="shared" si="32"/>
        <v>8</v>
      </c>
      <c r="S23" s="15">
        <f t="shared" si="32"/>
        <v>15.5</v>
      </c>
      <c r="T23" s="15">
        <f t="shared" si="32"/>
        <v>24.416666666666668</v>
      </c>
      <c r="U23" s="16">
        <f t="shared" si="32"/>
        <v>7.916666666666667</v>
      </c>
      <c r="V23" s="15">
        <f t="shared" si="32"/>
        <v>16.5</v>
      </c>
      <c r="W23" s="15">
        <f t="shared" si="32"/>
        <v>31.833333333333332</v>
      </c>
      <c r="X23" s="16">
        <f t="shared" si="32"/>
        <v>10.333333333333334</v>
      </c>
      <c r="Y23" s="15">
        <f t="shared" si="32"/>
        <v>21.5</v>
      </c>
      <c r="Z23" s="15">
        <f t="shared" si="32"/>
        <v>30.666666666666668</v>
      </c>
      <c r="AA23" s="16">
        <f t="shared" si="32"/>
        <v>10.083333333333334</v>
      </c>
      <c r="AB23" s="15">
        <f t="shared" si="32"/>
        <v>20.583333333333332</v>
      </c>
      <c r="AC23" s="15">
        <f t="shared" si="32"/>
        <v>37.75</v>
      </c>
      <c r="AD23" s="16">
        <f t="shared" si="32"/>
        <v>12.416666666666666</v>
      </c>
      <c r="AE23" s="15">
        <f t="shared" si="32"/>
        <v>25.333333333333332</v>
      </c>
      <c r="AF23" s="15">
        <f t="shared" si="32"/>
        <v>47.5</v>
      </c>
      <c r="AG23" s="16">
        <f t="shared" si="32"/>
        <v>13.833333333333334</v>
      </c>
      <c r="AH23" s="15">
        <f t="shared" si="32"/>
        <v>33.666666666666664</v>
      </c>
      <c r="AI23" s="15">
        <f t="shared" ref="AI23:AM23" si="33">AVERAGE(AI10:AI21)</f>
        <v>38.416666666666664</v>
      </c>
      <c r="AJ23" s="16">
        <f t="shared" si="33"/>
        <v>10.916666666666666</v>
      </c>
      <c r="AK23" s="15">
        <f t="shared" si="33"/>
        <v>27.5</v>
      </c>
      <c r="AL23" s="15">
        <f t="shared" si="33"/>
        <v>35.75</v>
      </c>
      <c r="AM23" s="16">
        <f t="shared" si="33"/>
        <v>11.333333333333334</v>
      </c>
      <c r="AN23" s="15">
        <f>AVERAGE(AN10:AN21)</f>
        <v>24.416666666666668</v>
      </c>
      <c r="AO23" s="15">
        <f t="shared" ref="AO23:AP23" si="34">AVERAGE(AO10:AO21)</f>
        <v>29.416666666666668</v>
      </c>
      <c r="AP23" s="16">
        <f t="shared" si="34"/>
        <v>10.833333333333334</v>
      </c>
      <c r="AQ23" s="15">
        <f t="shared" ref="AQ23:AT23" si="35">AVERAGE(AQ10:AQ21)</f>
        <v>18.583333333333332</v>
      </c>
      <c r="AR23" s="15">
        <f t="shared" si="35"/>
        <v>35.666666666666664</v>
      </c>
      <c r="AS23" s="16">
        <f>AVERAGE(AS10:AS21)</f>
        <v>14.166666666666666</v>
      </c>
      <c r="AT23" s="15">
        <f t="shared" si="35"/>
        <v>21.5</v>
      </c>
      <c r="AU23" s="15">
        <f t="shared" ref="AU23:AZ23" si="36">AVERAGE(AU10:AU21)</f>
        <v>32.916666666666664</v>
      </c>
      <c r="AV23" s="16">
        <f t="shared" si="36"/>
        <v>13.5</v>
      </c>
      <c r="AW23" s="15">
        <f t="shared" si="36"/>
        <v>19.416666666666668</v>
      </c>
      <c r="AX23" s="15">
        <f>AVERAGE(AX10:AX21)</f>
        <v>33.666666666666664</v>
      </c>
      <c r="AY23" s="16">
        <f t="shared" si="36"/>
        <v>11.166666666666666</v>
      </c>
      <c r="AZ23" s="15">
        <f t="shared" si="36"/>
        <v>22.5</v>
      </c>
      <c r="BA23" s="15">
        <f>AVERAGE(BA10:BA21)</f>
        <v>9.8333333333333339</v>
      </c>
      <c r="BB23" s="16">
        <f t="shared" ref="BB23:BC23" si="37">AVERAGE(BB10:BB21)</f>
        <v>10.25</v>
      </c>
      <c r="BC23" s="15">
        <f t="shared" si="37"/>
        <v>19.25</v>
      </c>
    </row>
    <row r="24" spans="1:55" s="1" customFormat="1" ht="18.75" customHeight="1" thickBot="1" x14ac:dyDescent="0.25">
      <c r="A24" s="17" t="s">
        <v>24</v>
      </c>
      <c r="B24" s="17"/>
      <c r="C24" s="17"/>
      <c r="D24" s="17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57">
        <f>+B22+E22+H22+K22+N22+Q22+T22+W22+Z22+AI22+AF22+AC22+AL22+AO22+AR22+AU22+AX22+BA22</f>
        <v>5922</v>
      </c>
      <c r="AK24" s="57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s="47" customFormat="1" ht="15" customHeight="1" x14ac:dyDescent="0.2">
      <c r="A25" s="56" t="s">
        <v>25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</row>
    <row r="26" spans="1:55" s="1" customFormat="1" x14ac:dyDescent="0.25">
      <c r="A26" s="41" t="s">
        <v>19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55" s="1" customFormat="1" x14ac:dyDescent="0.25">
      <c r="A27" s="41" t="s">
        <v>21</v>
      </c>
      <c r="B27" s="41"/>
      <c r="C27" s="41"/>
      <c r="D27" s="41"/>
      <c r="E27" s="41"/>
      <c r="F27" s="41"/>
      <c r="G27" s="41"/>
    </row>
    <row r="28" spans="1:55" s="1" customFormat="1" x14ac:dyDescent="0.25">
      <c r="A28" s="20"/>
    </row>
    <row r="29" spans="1:55" ht="9.9499999999999993" customHeight="1" x14ac:dyDescent="0.25">
      <c r="A29" s="18"/>
    </row>
    <row r="30" spans="1:55" ht="12.75" customHeight="1" x14ac:dyDescent="0.2"/>
    <row r="31" spans="1:55" ht="12.75" customHeight="1" x14ac:dyDescent="0.2"/>
    <row r="32" spans="1:55" ht="12.75" customHeight="1" x14ac:dyDescent="0.2"/>
    <row r="33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</sheetData>
  <mergeCells count="25">
    <mergeCell ref="AR8:AT8"/>
    <mergeCell ref="AI8:AK8"/>
    <mergeCell ref="Z8:AB8"/>
    <mergeCell ref="A25:T25"/>
    <mergeCell ref="AJ24:AK24"/>
    <mergeCell ref="AO8:AQ8"/>
    <mergeCell ref="AL8:AN8"/>
    <mergeCell ref="AF8:AH8"/>
    <mergeCell ref="AC8:AE8"/>
    <mergeCell ref="BA8:BC8"/>
    <mergeCell ref="A3:Y3"/>
    <mergeCell ref="A4:Y4"/>
    <mergeCell ref="Q8:S8"/>
    <mergeCell ref="A1:S1"/>
    <mergeCell ref="K8:M8"/>
    <mergeCell ref="N8:P8"/>
    <mergeCell ref="E8:G8"/>
    <mergeCell ref="B8:D8"/>
    <mergeCell ref="H8:J8"/>
    <mergeCell ref="W8:Y8"/>
    <mergeCell ref="T8:V8"/>
    <mergeCell ref="A8:A9"/>
    <mergeCell ref="AX8:AZ8"/>
    <mergeCell ref="A6:AW6"/>
    <mergeCell ref="AU8:AW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Footer>&amp;LFuente: Registro de casos con características de feminicidio atendidos por los CEM. Registro de casos del CEM.
Fuente: Registro de Feminicidio del Ministerio Público.
Elaboración: UGIGC - AURORA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4.6.1</vt:lpstr>
      <vt:lpstr>'4.6.1'!Área_de_impresión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2020-02-14T22:06:05Z</cp:lastPrinted>
  <dcterms:created xsi:type="dcterms:W3CDTF">2011-12-21T14:42:02Z</dcterms:created>
  <dcterms:modified xsi:type="dcterms:W3CDTF">2026-05-18T21:23:54Z</dcterms:modified>
</cp:coreProperties>
</file>