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7E2C498E-32E3-4B59-B193-1CD97A8E4C5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4.9.1 - 4.9.2" sheetId="1" r:id="rId1"/>
  </sheets>
  <definedNames>
    <definedName name="_xlnm.Print_Area" localSheetId="0">'4.9.1 - 4.9.2'!$A$1:$L$50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B47" i="1" s="1"/>
  <c r="L46" i="1"/>
  <c r="L19" i="1"/>
  <c r="B22" i="1" s="1"/>
  <c r="L21" i="1"/>
  <c r="K44" i="1"/>
  <c r="K46" i="1"/>
  <c r="K19" i="1"/>
  <c r="K21" i="1"/>
  <c r="H44" i="1"/>
  <c r="J44" i="1"/>
  <c r="I44" i="1"/>
  <c r="J21" i="1"/>
  <c r="I21" i="1"/>
  <c r="I19" i="1"/>
  <c r="J19" i="1"/>
  <c r="J46" i="1"/>
  <c r="L45" i="1" l="1"/>
  <c r="L20" i="1"/>
  <c r="I46" i="1" l="1"/>
  <c r="H21" i="1"/>
  <c r="H46" i="1" l="1"/>
  <c r="H19" i="1"/>
  <c r="G46" i="1"/>
  <c r="E46" i="1"/>
  <c r="F46" i="1"/>
  <c r="G44" i="1"/>
  <c r="H45" i="1" s="1"/>
  <c r="G21" i="1"/>
  <c r="F21" i="1"/>
  <c r="F19" i="1"/>
  <c r="G19" i="1"/>
  <c r="H20" i="1" l="1"/>
  <c r="G20" i="1"/>
  <c r="F44" i="1"/>
  <c r="G45" i="1" l="1"/>
  <c r="E44" i="1"/>
  <c r="F45" i="1" s="1"/>
  <c r="E21" i="1" l="1"/>
  <c r="E19" i="1"/>
  <c r="F20" i="1" s="1"/>
  <c r="C19" i="1" l="1"/>
  <c r="D44" i="1" l="1"/>
  <c r="E45" i="1" s="1"/>
  <c r="D46" i="1" l="1"/>
  <c r="D21" i="1" l="1"/>
  <c r="D19" i="1"/>
  <c r="C44" i="1"/>
  <c r="D45" i="1" s="1"/>
  <c r="B44" i="1"/>
  <c r="C46" i="1"/>
  <c r="B46" i="1"/>
  <c r="C21" i="1"/>
  <c r="B21" i="1"/>
  <c r="B19" i="1"/>
  <c r="C45" i="1" l="1"/>
  <c r="D20" i="1"/>
  <c r="E20" i="1"/>
  <c r="C20" i="1"/>
</calcChain>
</file>

<file path=xl/sharedStrings.xml><?xml version="1.0" encoding="utf-8"?>
<sst xmlns="http://schemas.openxmlformats.org/spreadsheetml/2006/main" count="50" uniqueCount="28">
  <si>
    <t>Mes/Año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</si>
  <si>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</si>
  <si>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</si>
  <si>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</si>
  <si>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</si>
  <si>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</si>
  <si>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</si>
  <si>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</si>
  <si>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</si>
  <si>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</si>
  <si>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</si>
  <si>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</si>
  <si>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</si>
  <si>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</si>
  <si>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Incre. (%)</t>
  </si>
  <si>
    <t>--</t>
  </si>
  <si>
    <t>Promedio mensual</t>
  </si>
  <si>
    <t>Cuadro N° 4.9.1</t>
  </si>
  <si>
    <t>CASOS DE VÍCTIMAS DE ESTERILIZACIONES FORZADAS</t>
  </si>
  <si>
    <t>Cuadro N° 4.9.2</t>
  </si>
  <si>
    <t>ACTIVIDADES EN LA ATENCIÓN DE LOS CASOS DE VÍCTIMAS DE ESTERILIZACIONES FORZADAS</t>
  </si>
  <si>
    <t>2020/a</t>
  </si>
  <si>
    <t>/a En cumplimiento con el Decreto Supremo N° 044-2020-PCM, en Estado de Emergencia Nacional, durante la cuarentena obligatoria no funcionaron los CEM, sino los Equipos Itinerantes de Urgencia aprobado con Resolución de la Dirección Ejecutiva N° 20-2020.MIMP-AURORA-DE.</t>
  </si>
  <si>
    <t>TOTAL 2016 - 2025</t>
  </si>
  <si>
    <t>TOTAL 2016 - 2026</t>
  </si>
  <si>
    <t>Período:  2016 - 2026</t>
  </si>
  <si>
    <t>2026/b</t>
  </si>
  <si>
    <t>/b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</si>
</sst>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-0.499984740745262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Continuous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3" fontId="6" fillId="2" borderId="0" xfId="0" quotePrefix="1" applyNumberFormat="1" applyFont="1" applyFill="1" applyAlignment="1">
      <alignment horizontal="center" vertical="center" wrapText="1"/>
    </xf>
    <xf numFmtId="9" fontId="6" fillId="2" borderId="0" xfId="2" applyFont="1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 applyAlignment="1">
      <alignment vertical="center" wrapText="1"/>
    </xf>
    <xf numFmtId="3" fontId="9" fillId="2" borderId="0" xfId="0" quotePrefix="1" applyNumberFormat="1" applyFont="1" applyFill="1" applyAlignment="1">
      <alignment horizontal="center" vertical="center" wrapText="1"/>
    </xf>
    <xf numFmtId="9" fontId="9" fillId="2" borderId="0" xfId="2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3" fontId="9" fillId="4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3" fontId="9" fillId="2" borderId="9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3" fontId="9" fillId="2" borderId="8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4" xr:uid="{00000000-0005-0000-0000-000001000000}"/>
    <cellStyle name="Normal 2 4" xfId="1" xr:uid="{00000000-0005-0000-0000-000002000000}"/>
    <cellStyle name="Porcentaje" xfId="2" builtinId="5"/>
    <cellStyle name="Porcentaje 8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view="pageBreakPreview" zoomScaleNormal="100" zoomScaleSheetLayoutView="100" workbookViewId="0">
      <selection sqref="A1:XFD1"/>
    </sheetView>
  </sheetViews>
  <sheetFormatPr baseColWidth="10" defaultColWidth="11.453125" defaultRowHeight="13" x14ac:dyDescent="0.3"/>
  <cols>
    <col min="1" max="1" width="22.81640625" style="19" customWidth="1"/>
    <col min="2" max="2" width="12.26953125" style="19" customWidth="1"/>
    <col min="3" max="7" width="9.81640625" style="19" customWidth="1"/>
    <col min="8" max="8" width="10.7265625" style="19" customWidth="1"/>
    <col min="9" max="10" width="9.26953125" style="19" customWidth="1"/>
    <col min="11" max="16384" width="11.453125" style="19"/>
  </cols>
  <sheetData>
    <row r="1" spans="1:12" s="1" customFormat="1" ht="21.75" customHeight="1" x14ac:dyDescent="0.25">
      <c r="A1" s="32" t="s">
        <v>17</v>
      </c>
      <c r="B1" s="32"/>
      <c r="C1" s="32"/>
      <c r="D1" s="32"/>
      <c r="E1" s="32"/>
      <c r="F1" s="32"/>
      <c r="G1" s="32"/>
    </row>
    <row r="2" spans="1:12" s="4" customFormat="1" ht="6" customHeight="1" x14ac:dyDescent="0.25">
      <c r="A2" s="2"/>
      <c r="B2" s="2"/>
      <c r="C2" s="2"/>
      <c r="D2" s="3"/>
      <c r="E2" s="3"/>
      <c r="F2" s="3"/>
    </row>
    <row r="3" spans="1:12" s="4" customFormat="1" ht="18" customHeight="1" x14ac:dyDescent="0.25">
      <c r="A3" s="33" t="s">
        <v>18</v>
      </c>
      <c r="B3" s="34"/>
      <c r="C3" s="34"/>
      <c r="D3" s="34"/>
      <c r="E3" s="34"/>
      <c r="F3" s="34"/>
      <c r="G3" s="34"/>
    </row>
    <row r="4" spans="1:12" s="4" customFormat="1" ht="15.75" customHeight="1" x14ac:dyDescent="0.25">
      <c r="A4" s="30" t="s">
        <v>25</v>
      </c>
      <c r="B4" s="31"/>
      <c r="C4" s="31"/>
      <c r="D4" s="31"/>
      <c r="E4" s="31"/>
      <c r="F4" s="31"/>
      <c r="G4" s="31"/>
    </row>
    <row r="5" spans="1:12" s="4" customFormat="1" ht="6" customHeight="1" x14ac:dyDescent="0.25">
      <c r="A5" s="5"/>
      <c r="B5" s="5"/>
      <c r="C5" s="5"/>
      <c r="D5" s="5"/>
      <c r="E5" s="5"/>
      <c r="F5" s="6"/>
    </row>
    <row r="6" spans="1:12" s="4" customFormat="1" ht="26.25" customHeight="1" x14ac:dyDescent="0.25">
      <c r="A6" s="7" t="s">
        <v>0</v>
      </c>
      <c r="B6" s="8">
        <v>2016</v>
      </c>
      <c r="C6" s="8">
        <v>2017</v>
      </c>
      <c r="D6" s="8">
        <v>2018</v>
      </c>
      <c r="E6" s="8">
        <v>2019</v>
      </c>
      <c r="F6" s="8" t="s">
        <v>21</v>
      </c>
      <c r="G6" s="8">
        <v>2021</v>
      </c>
      <c r="H6" s="8">
        <v>2022</v>
      </c>
      <c r="I6" s="8">
        <v>2023</v>
      </c>
      <c r="J6" s="8">
        <v>2024</v>
      </c>
      <c r="K6" s="8">
        <v>2025</v>
      </c>
      <c r="L6" s="8" t="s">
        <v>26</v>
      </c>
    </row>
    <row r="7" spans="1:12" s="4" customFormat="1" ht="17.25" customHeight="1" x14ac:dyDescent="0.25">
      <c r="A7" s="9" t="s">
        <v>1</v>
      </c>
      <c r="B7" s="10">
        <v>144</v>
      </c>
      <c r="C7" s="10">
        <v>496</v>
      </c>
      <c r="D7" s="10">
        <v>4</v>
      </c>
      <c r="E7" s="10">
        <v>3</v>
      </c>
      <c r="F7" s="10">
        <v>2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</row>
    <row r="8" spans="1:12" s="4" customFormat="1" ht="17.25" customHeight="1" x14ac:dyDescent="0.25">
      <c r="A8" s="11" t="s">
        <v>2</v>
      </c>
      <c r="B8" s="12">
        <v>276</v>
      </c>
      <c r="C8" s="12">
        <v>231</v>
      </c>
      <c r="D8" s="12">
        <v>36</v>
      </c>
      <c r="E8" s="12">
        <v>0</v>
      </c>
      <c r="F8" s="12">
        <v>1</v>
      </c>
      <c r="G8" s="12">
        <v>0</v>
      </c>
      <c r="H8" s="12">
        <v>0</v>
      </c>
      <c r="I8" s="12">
        <v>0</v>
      </c>
      <c r="J8" s="10">
        <v>0</v>
      </c>
      <c r="K8" s="10">
        <v>2</v>
      </c>
      <c r="L8" s="10">
        <v>0</v>
      </c>
    </row>
    <row r="9" spans="1:12" s="4" customFormat="1" ht="17.25" customHeight="1" x14ac:dyDescent="0.25">
      <c r="A9" s="11" t="s">
        <v>3</v>
      </c>
      <c r="B9" s="12">
        <v>69</v>
      </c>
      <c r="C9" s="12">
        <v>265</v>
      </c>
      <c r="D9" s="12">
        <v>20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0">
        <v>0</v>
      </c>
      <c r="K9" s="10">
        <v>0</v>
      </c>
      <c r="L9" s="10">
        <v>0</v>
      </c>
    </row>
    <row r="10" spans="1:12" s="4" customFormat="1" ht="17.25" customHeight="1" x14ac:dyDescent="0.25">
      <c r="A10" s="11" t="s">
        <v>4</v>
      </c>
      <c r="B10" s="12">
        <v>4</v>
      </c>
      <c r="C10" s="12">
        <v>145</v>
      </c>
      <c r="D10" s="12">
        <v>13</v>
      </c>
      <c r="E10" s="12">
        <v>2</v>
      </c>
      <c r="F10" s="12">
        <v>0</v>
      </c>
      <c r="G10" s="12">
        <v>1</v>
      </c>
      <c r="H10" s="12">
        <v>0</v>
      </c>
      <c r="I10" s="12">
        <v>0</v>
      </c>
      <c r="J10" s="10">
        <v>0</v>
      </c>
      <c r="K10" s="10">
        <v>0</v>
      </c>
      <c r="L10" s="10">
        <v>0</v>
      </c>
    </row>
    <row r="11" spans="1:12" s="4" customFormat="1" ht="17.25" customHeight="1" x14ac:dyDescent="0.25">
      <c r="A11" s="11" t="s">
        <v>5</v>
      </c>
      <c r="B11" s="12">
        <v>81</v>
      </c>
      <c r="C11" s="12">
        <v>122</v>
      </c>
      <c r="D11" s="12">
        <v>10</v>
      </c>
      <c r="E11" s="12">
        <v>3</v>
      </c>
      <c r="F11" s="12">
        <v>0</v>
      </c>
      <c r="G11" s="12">
        <v>0</v>
      </c>
      <c r="H11" s="12">
        <v>0</v>
      </c>
      <c r="I11" s="12">
        <v>0</v>
      </c>
      <c r="J11" s="10">
        <v>0</v>
      </c>
      <c r="K11" s="10">
        <v>0</v>
      </c>
      <c r="L11" s="10"/>
    </row>
    <row r="12" spans="1:12" s="4" customFormat="1" ht="17.25" customHeight="1" x14ac:dyDescent="0.25">
      <c r="A12" s="11" t="s">
        <v>6</v>
      </c>
      <c r="B12" s="12">
        <v>241</v>
      </c>
      <c r="C12" s="12">
        <v>158</v>
      </c>
      <c r="D12" s="12">
        <v>6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0">
        <v>0</v>
      </c>
      <c r="K12" s="10">
        <v>0</v>
      </c>
      <c r="L12" s="10"/>
    </row>
    <row r="13" spans="1:12" s="4" customFormat="1" ht="17.25" customHeight="1" x14ac:dyDescent="0.25">
      <c r="A13" s="11" t="s">
        <v>7</v>
      </c>
      <c r="B13" s="12">
        <v>340</v>
      </c>
      <c r="C13" s="12">
        <v>67</v>
      </c>
      <c r="D13" s="12">
        <v>1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0">
        <v>0</v>
      </c>
      <c r="K13" s="10">
        <v>0</v>
      </c>
      <c r="L13" s="10"/>
    </row>
    <row r="14" spans="1:12" s="4" customFormat="1" ht="17.25" customHeight="1" x14ac:dyDescent="0.25">
      <c r="A14" s="11" t="s">
        <v>8</v>
      </c>
      <c r="B14" s="12">
        <v>138</v>
      </c>
      <c r="C14" s="12">
        <v>111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0">
        <v>0</v>
      </c>
      <c r="K14" s="10">
        <v>0</v>
      </c>
      <c r="L14" s="10"/>
    </row>
    <row r="15" spans="1:12" s="4" customFormat="1" ht="17.25" customHeight="1" x14ac:dyDescent="0.25">
      <c r="A15" s="11" t="s">
        <v>9</v>
      </c>
      <c r="B15" s="12">
        <v>414</v>
      </c>
      <c r="C15" s="12">
        <v>75</v>
      </c>
      <c r="D15" s="12">
        <v>0</v>
      </c>
      <c r="E15" s="12">
        <v>2</v>
      </c>
      <c r="F15" s="12">
        <v>0</v>
      </c>
      <c r="G15" s="12">
        <v>0</v>
      </c>
      <c r="H15" s="12">
        <v>0</v>
      </c>
      <c r="I15" s="12">
        <v>0</v>
      </c>
      <c r="J15" s="10">
        <v>0</v>
      </c>
      <c r="K15" s="10">
        <v>0</v>
      </c>
      <c r="L15" s="10"/>
    </row>
    <row r="16" spans="1:12" s="4" customFormat="1" ht="17.25" customHeight="1" x14ac:dyDescent="0.25">
      <c r="A16" s="11" t="s">
        <v>10</v>
      </c>
      <c r="B16" s="12">
        <v>445</v>
      </c>
      <c r="C16" s="12">
        <v>231</v>
      </c>
      <c r="D16" s="12">
        <v>1</v>
      </c>
      <c r="E16" s="12">
        <v>8</v>
      </c>
      <c r="F16" s="12">
        <v>0</v>
      </c>
      <c r="G16" s="12">
        <v>0</v>
      </c>
      <c r="H16" s="12">
        <v>0</v>
      </c>
      <c r="I16" s="12">
        <v>0</v>
      </c>
      <c r="J16" s="10">
        <v>0</v>
      </c>
      <c r="K16" s="10">
        <v>0</v>
      </c>
      <c r="L16" s="10"/>
    </row>
    <row r="17" spans="1:12" s="4" customFormat="1" ht="17.25" customHeight="1" x14ac:dyDescent="0.25">
      <c r="A17" s="11" t="s">
        <v>11</v>
      </c>
      <c r="B17" s="12">
        <v>795</v>
      </c>
      <c r="C17" s="12">
        <v>350</v>
      </c>
      <c r="D17" s="12">
        <v>0</v>
      </c>
      <c r="E17" s="12">
        <v>6</v>
      </c>
      <c r="F17" s="12">
        <v>0</v>
      </c>
      <c r="G17" s="12">
        <v>0</v>
      </c>
      <c r="H17" s="12">
        <v>0</v>
      </c>
      <c r="I17" s="12">
        <v>0</v>
      </c>
      <c r="J17" s="10">
        <v>0</v>
      </c>
      <c r="K17" s="10">
        <v>0</v>
      </c>
      <c r="L17" s="10"/>
    </row>
    <row r="18" spans="1:12" s="4" customFormat="1" ht="17.25" customHeight="1" x14ac:dyDescent="0.25">
      <c r="A18" s="13" t="s">
        <v>12</v>
      </c>
      <c r="B18" s="14">
        <v>633</v>
      </c>
      <c r="C18" s="14">
        <v>147</v>
      </c>
      <c r="D18" s="14">
        <v>3</v>
      </c>
      <c r="E18" s="14">
        <v>2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/>
    </row>
    <row r="19" spans="1:12" s="4" customFormat="1" ht="20.149999999999999" customHeight="1" thickBot="1" x14ac:dyDescent="0.3">
      <c r="A19" s="15" t="s">
        <v>13</v>
      </c>
      <c r="B19" s="16">
        <f t="shared" ref="B19:G19" si="0">SUM(B7:B18)</f>
        <v>3580</v>
      </c>
      <c r="C19" s="16">
        <f t="shared" si="0"/>
        <v>2398</v>
      </c>
      <c r="D19" s="16">
        <f t="shared" si="0"/>
        <v>94</v>
      </c>
      <c r="E19" s="16">
        <f t="shared" si="0"/>
        <v>27</v>
      </c>
      <c r="F19" s="16">
        <f t="shared" si="0"/>
        <v>3</v>
      </c>
      <c r="G19" s="16">
        <f t="shared" si="0"/>
        <v>1</v>
      </c>
      <c r="H19" s="16">
        <f t="shared" ref="H19" si="1">SUM(H7:H18)</f>
        <v>0</v>
      </c>
      <c r="I19" s="16">
        <f>SUM(I7:I18)</f>
        <v>0</v>
      </c>
      <c r="J19" s="16">
        <f>SUM(J7:J18)</f>
        <v>0</v>
      </c>
      <c r="K19" s="16">
        <f>SUM(K7:K18)</f>
        <v>2</v>
      </c>
      <c r="L19" s="16">
        <f>SUM(L7:L18)</f>
        <v>0</v>
      </c>
    </row>
    <row r="20" spans="1:12" s="4" customFormat="1" ht="20.149999999999999" customHeight="1" x14ac:dyDescent="0.25">
      <c r="A20" s="6" t="s">
        <v>14</v>
      </c>
      <c r="B20" s="17" t="s">
        <v>15</v>
      </c>
      <c r="C20" s="18">
        <f t="shared" ref="C20:G20" si="2">C19/B19-1</f>
        <v>-0.33016759776536309</v>
      </c>
      <c r="D20" s="18">
        <f t="shared" si="2"/>
        <v>-0.96080066722268553</v>
      </c>
      <c r="E20" s="18">
        <f t="shared" si="2"/>
        <v>-0.71276595744680848</v>
      </c>
      <c r="F20" s="18">
        <f t="shared" si="2"/>
        <v>-0.88888888888888884</v>
      </c>
      <c r="G20" s="18">
        <f t="shared" si="2"/>
        <v>-0.66666666666666674</v>
      </c>
      <c r="H20" s="18">
        <f>H19/G19-1</f>
        <v>-1</v>
      </c>
      <c r="I20" s="18">
        <v>0</v>
      </c>
      <c r="J20" s="18">
        <v>0</v>
      </c>
      <c r="K20" s="18">
        <v>0</v>
      </c>
      <c r="L20" s="18">
        <f t="shared" ref="L20" si="3">L19/K19-1</f>
        <v>-1</v>
      </c>
    </row>
    <row r="21" spans="1:12" s="4" customFormat="1" ht="25.5" customHeight="1" x14ac:dyDescent="0.25">
      <c r="A21" s="23" t="s">
        <v>16</v>
      </c>
      <c r="B21" s="24">
        <f t="shared" ref="B21:G21" si="4">AVERAGE(B7:B18)</f>
        <v>298.33333333333331</v>
      </c>
      <c r="C21" s="24">
        <f t="shared" si="4"/>
        <v>199.83333333333334</v>
      </c>
      <c r="D21" s="24">
        <f t="shared" si="4"/>
        <v>7.833333333333333</v>
      </c>
      <c r="E21" s="24">
        <f t="shared" si="4"/>
        <v>2.25</v>
      </c>
      <c r="F21" s="24">
        <f t="shared" si="4"/>
        <v>0.25</v>
      </c>
      <c r="G21" s="24">
        <f t="shared" si="4"/>
        <v>8.3333333333333329E-2</v>
      </c>
      <c r="H21" s="24">
        <f>AVERAGE(H7:H18)</f>
        <v>0</v>
      </c>
      <c r="I21" s="24">
        <f>AVERAGE(I7:I18)</f>
        <v>0</v>
      </c>
      <c r="J21" s="24">
        <f>AVERAGE(J7:J18)</f>
        <v>0</v>
      </c>
      <c r="K21" s="24">
        <f>AVERAGE(K7:K18)</f>
        <v>0.16666666666666666</v>
      </c>
      <c r="L21" s="24">
        <f>AVERAGE(L7:L18)</f>
        <v>0</v>
      </c>
    </row>
    <row r="22" spans="1:12" s="4" customFormat="1" ht="24.75" customHeight="1" x14ac:dyDescent="0.25">
      <c r="A22" s="27" t="s">
        <v>23</v>
      </c>
      <c r="B22" s="35">
        <f>SUM(B19:L19)</f>
        <v>6105</v>
      </c>
      <c r="C22" s="35"/>
      <c r="D22" s="35"/>
      <c r="E22" s="35"/>
      <c r="F22" s="35"/>
      <c r="G22" s="35"/>
      <c r="H22" s="35"/>
      <c r="I22" s="35"/>
      <c r="J22" s="35"/>
      <c r="K22" s="35"/>
      <c r="L22" s="28"/>
    </row>
    <row r="23" spans="1:12" ht="29.25" customHeight="1" x14ac:dyDescent="0.3">
      <c r="A23" s="29" t="s">
        <v>22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2" ht="12" customHeight="1" x14ac:dyDescent="0.3">
      <c r="A24" s="29" t="s">
        <v>27</v>
      </c>
      <c r="B24" s="29"/>
      <c r="C24" s="29"/>
      <c r="D24" s="29"/>
      <c r="E24" s="29"/>
      <c r="F24" s="29"/>
      <c r="G24" s="29"/>
    </row>
    <row r="25" spans="1:12" ht="27" customHeight="1" x14ac:dyDescent="0.3"/>
    <row r="26" spans="1:12" ht="20" x14ac:dyDescent="0.3">
      <c r="A26" s="32" t="s">
        <v>19</v>
      </c>
      <c r="B26" s="32"/>
      <c r="C26" s="32"/>
      <c r="D26" s="32"/>
      <c r="E26" s="32"/>
      <c r="F26" s="32"/>
      <c r="G26" s="32"/>
    </row>
    <row r="27" spans="1:12" ht="3" customHeight="1" x14ac:dyDescent="0.3">
      <c r="A27" s="2"/>
      <c r="B27" s="2"/>
      <c r="C27" s="2"/>
      <c r="D27" s="3"/>
      <c r="E27" s="3"/>
      <c r="F27" s="3"/>
    </row>
    <row r="28" spans="1:12" ht="41.5" customHeight="1" x14ac:dyDescent="0.3">
      <c r="A28" s="33" t="s">
        <v>20</v>
      </c>
      <c r="B28" s="34"/>
      <c r="C28" s="34"/>
      <c r="D28" s="34"/>
      <c r="E28" s="34"/>
      <c r="F28" s="34"/>
      <c r="G28" s="34"/>
      <c r="H28" s="34"/>
      <c r="I28" s="34"/>
      <c r="J28" s="26"/>
    </row>
    <row r="29" spans="1:12" ht="15.5" x14ac:dyDescent="0.3">
      <c r="A29" s="30" t="s">
        <v>25</v>
      </c>
      <c r="B29" s="31"/>
      <c r="C29" s="31"/>
      <c r="D29" s="31"/>
      <c r="E29" s="31"/>
      <c r="F29" s="31"/>
      <c r="G29" s="31"/>
    </row>
    <row r="30" spans="1:12" ht="3" customHeight="1" x14ac:dyDescent="0.3">
      <c r="A30" s="5"/>
      <c r="B30" s="5"/>
      <c r="C30" s="5"/>
      <c r="D30" s="5"/>
      <c r="E30" s="5"/>
      <c r="F30" s="6"/>
    </row>
    <row r="31" spans="1:12" ht="26.5" customHeight="1" x14ac:dyDescent="0.3">
      <c r="A31" s="7" t="s">
        <v>0</v>
      </c>
      <c r="B31" s="8">
        <v>2016</v>
      </c>
      <c r="C31" s="8">
        <v>2017</v>
      </c>
      <c r="D31" s="8">
        <v>2018</v>
      </c>
      <c r="E31" s="8">
        <v>2019</v>
      </c>
      <c r="F31" s="8" t="s">
        <v>21</v>
      </c>
      <c r="G31" s="8">
        <v>2021</v>
      </c>
      <c r="H31" s="8">
        <v>2022</v>
      </c>
      <c r="I31" s="8">
        <v>2023</v>
      </c>
      <c r="J31" s="8">
        <v>2024</v>
      </c>
      <c r="K31" s="8">
        <v>2025</v>
      </c>
      <c r="L31" s="8" t="s">
        <v>26</v>
      </c>
    </row>
    <row r="32" spans="1:12" ht="15.5" x14ac:dyDescent="0.3">
      <c r="A32" s="9" t="s">
        <v>1</v>
      </c>
      <c r="B32" s="10">
        <v>584</v>
      </c>
      <c r="C32" s="10">
        <v>5426</v>
      </c>
      <c r="D32" s="10">
        <v>181</v>
      </c>
      <c r="E32" s="10">
        <v>21</v>
      </c>
      <c r="F32" s="10">
        <v>16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</row>
    <row r="33" spans="1:12" ht="15.5" x14ac:dyDescent="0.3">
      <c r="A33" s="11" t="s">
        <v>2</v>
      </c>
      <c r="B33" s="12">
        <v>1175</v>
      </c>
      <c r="C33" s="12">
        <v>4089</v>
      </c>
      <c r="D33" s="12">
        <v>250</v>
      </c>
      <c r="E33" s="12">
        <v>10</v>
      </c>
      <c r="F33" s="12">
        <v>3</v>
      </c>
      <c r="G33" s="12">
        <v>0</v>
      </c>
      <c r="H33" s="12">
        <v>0</v>
      </c>
      <c r="I33" s="12">
        <v>0</v>
      </c>
      <c r="J33" s="12">
        <v>0</v>
      </c>
      <c r="K33" s="12">
        <v>10</v>
      </c>
      <c r="L33" s="12">
        <v>0</v>
      </c>
    </row>
    <row r="34" spans="1:12" ht="15.5" x14ac:dyDescent="0.3">
      <c r="A34" s="11" t="s">
        <v>3</v>
      </c>
      <c r="B34" s="12">
        <v>696</v>
      </c>
      <c r="C34" s="12">
        <v>4613</v>
      </c>
      <c r="D34" s="12">
        <v>157</v>
      </c>
      <c r="E34" s="12">
        <v>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</row>
    <row r="35" spans="1:12" ht="15.5" x14ac:dyDescent="0.3">
      <c r="A35" s="11" t="s">
        <v>4</v>
      </c>
      <c r="B35" s="12">
        <v>71</v>
      </c>
      <c r="C35" s="12">
        <v>3306</v>
      </c>
      <c r="D35" s="12">
        <v>140</v>
      </c>
      <c r="E35" s="12">
        <v>12</v>
      </c>
      <c r="F35" s="12">
        <v>0</v>
      </c>
      <c r="G35" s="12">
        <v>7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</row>
    <row r="36" spans="1:12" ht="15.5" x14ac:dyDescent="0.3">
      <c r="A36" s="11" t="s">
        <v>5</v>
      </c>
      <c r="B36" s="12">
        <v>286</v>
      </c>
      <c r="C36" s="12">
        <v>3855</v>
      </c>
      <c r="D36" s="12">
        <v>76</v>
      </c>
      <c r="E36" s="12">
        <v>38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/>
    </row>
    <row r="37" spans="1:12" ht="15.5" x14ac:dyDescent="0.3">
      <c r="A37" s="11" t="s">
        <v>6</v>
      </c>
      <c r="B37" s="12">
        <v>754</v>
      </c>
      <c r="C37" s="12">
        <v>4257</v>
      </c>
      <c r="D37" s="12">
        <v>50</v>
      </c>
      <c r="E37" s="12">
        <v>2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/>
    </row>
    <row r="38" spans="1:12" ht="15.5" x14ac:dyDescent="0.3">
      <c r="A38" s="11" t="s">
        <v>7</v>
      </c>
      <c r="B38" s="12">
        <v>1137</v>
      </c>
      <c r="C38" s="12">
        <v>4123</v>
      </c>
      <c r="D38" s="12">
        <v>41</v>
      </c>
      <c r="E38" s="12">
        <v>8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/>
    </row>
    <row r="39" spans="1:12" ht="15.5" x14ac:dyDescent="0.3">
      <c r="A39" s="11" t="s">
        <v>8</v>
      </c>
      <c r="B39" s="12">
        <v>517</v>
      </c>
      <c r="C39" s="12">
        <v>4447</v>
      </c>
      <c r="D39" s="12">
        <v>8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</row>
    <row r="40" spans="1:12" ht="15.5" x14ac:dyDescent="0.3">
      <c r="A40" s="11" t="s">
        <v>9</v>
      </c>
      <c r="B40" s="12">
        <v>1601</v>
      </c>
      <c r="C40" s="12">
        <v>3435</v>
      </c>
      <c r="D40" s="12">
        <v>6</v>
      </c>
      <c r="E40" s="12">
        <v>15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/>
    </row>
    <row r="41" spans="1:12" ht="15.5" x14ac:dyDescent="0.3">
      <c r="A41" s="11" t="s">
        <v>10</v>
      </c>
      <c r="B41" s="12">
        <v>2816</v>
      </c>
      <c r="C41" s="12">
        <v>4844</v>
      </c>
      <c r="D41" s="12">
        <v>24</v>
      </c>
      <c r="E41" s="12">
        <v>56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</row>
    <row r="42" spans="1:12" ht="15.5" x14ac:dyDescent="0.3">
      <c r="A42" s="11" t="s">
        <v>11</v>
      </c>
      <c r="B42" s="12">
        <v>3964</v>
      </c>
      <c r="C42" s="12">
        <v>4833</v>
      </c>
      <c r="D42" s="12">
        <v>4</v>
      </c>
      <c r="E42" s="12">
        <v>30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/>
    </row>
    <row r="43" spans="1:12" ht="15.5" x14ac:dyDescent="0.3">
      <c r="A43" s="13" t="s">
        <v>12</v>
      </c>
      <c r="B43" s="14">
        <v>4960</v>
      </c>
      <c r="C43" s="14">
        <v>3616</v>
      </c>
      <c r="D43" s="14">
        <v>24</v>
      </c>
      <c r="E43" s="14">
        <v>10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/>
    </row>
    <row r="44" spans="1:12" ht="16" thickBot="1" x14ac:dyDescent="0.35">
      <c r="A44" s="15" t="s">
        <v>13</v>
      </c>
      <c r="B44" s="16">
        <f t="shared" ref="B44:G44" si="5">SUM(B32:B43)</f>
        <v>18561</v>
      </c>
      <c r="C44" s="16">
        <f t="shared" si="5"/>
        <v>50844</v>
      </c>
      <c r="D44" s="16">
        <f t="shared" si="5"/>
        <v>961</v>
      </c>
      <c r="E44" s="16">
        <f t="shared" si="5"/>
        <v>203</v>
      </c>
      <c r="F44" s="16">
        <f t="shared" si="5"/>
        <v>19</v>
      </c>
      <c r="G44" s="16">
        <f t="shared" si="5"/>
        <v>8</v>
      </c>
      <c r="H44" s="16">
        <f>SUM(H32:H43)</f>
        <v>0</v>
      </c>
      <c r="I44" s="16">
        <f>SUM(I32:I43)</f>
        <v>0</v>
      </c>
      <c r="J44" s="16">
        <f>SUM(J32:J43)</f>
        <v>0</v>
      </c>
      <c r="K44" s="16">
        <f>SUM(K32:K43)</f>
        <v>10</v>
      </c>
      <c r="L44" s="16">
        <f>SUM(L32:L43)</f>
        <v>0</v>
      </c>
    </row>
    <row r="45" spans="1:12" ht="15.5" x14ac:dyDescent="0.3">
      <c r="A45" s="20" t="s">
        <v>14</v>
      </c>
      <c r="B45" s="21" t="s">
        <v>15</v>
      </c>
      <c r="C45" s="22">
        <f t="shared" ref="C45:H45" si="6">C44/B44-1</f>
        <v>1.7392920640051721</v>
      </c>
      <c r="D45" s="22">
        <f t="shared" si="6"/>
        <v>-0.98109904806860204</v>
      </c>
      <c r="E45" s="18">
        <f t="shared" si="6"/>
        <v>-0.78876170655567113</v>
      </c>
      <c r="F45" s="18">
        <f t="shared" si="6"/>
        <v>-0.90640394088669951</v>
      </c>
      <c r="G45" s="18">
        <f t="shared" si="6"/>
        <v>-0.57894736842105265</v>
      </c>
      <c r="H45" s="18">
        <f t="shared" si="6"/>
        <v>-1</v>
      </c>
      <c r="I45" s="18">
        <v>0</v>
      </c>
      <c r="J45" s="18">
        <v>0</v>
      </c>
      <c r="K45" s="18">
        <v>0</v>
      </c>
      <c r="L45" s="18">
        <f t="shared" ref="L45" si="7">L44/K44-1</f>
        <v>-1</v>
      </c>
    </row>
    <row r="46" spans="1:12" ht="15.5" x14ac:dyDescent="0.3">
      <c r="A46" s="23" t="s">
        <v>16</v>
      </c>
      <c r="B46" s="24">
        <f t="shared" ref="B46:G46" si="8">AVERAGE(B32:B43)</f>
        <v>1546.75</v>
      </c>
      <c r="C46" s="24">
        <f t="shared" si="8"/>
        <v>4237</v>
      </c>
      <c r="D46" s="24">
        <f t="shared" si="8"/>
        <v>80.083333333333329</v>
      </c>
      <c r="E46" s="24">
        <f t="shared" si="8"/>
        <v>16.916666666666668</v>
      </c>
      <c r="F46" s="24">
        <f t="shared" si="8"/>
        <v>1.5833333333333333</v>
      </c>
      <c r="G46" s="24">
        <f t="shared" si="8"/>
        <v>0.66666666666666663</v>
      </c>
      <c r="H46" s="24">
        <f t="shared" ref="H46:I46" si="9">AVERAGE(H32:H43)</f>
        <v>0</v>
      </c>
      <c r="I46" s="24">
        <f t="shared" si="9"/>
        <v>0</v>
      </c>
      <c r="J46" s="24">
        <f>AVERAGE(J32:J43)</f>
        <v>0</v>
      </c>
      <c r="K46" s="24">
        <f>AVERAGE(K32:K43)</f>
        <v>0.83333333333333337</v>
      </c>
      <c r="L46" s="24">
        <f>AVERAGE(L32:L43)</f>
        <v>0</v>
      </c>
    </row>
    <row r="47" spans="1:12" ht="22.5" customHeight="1" x14ac:dyDescent="0.3">
      <c r="A47" s="27" t="s">
        <v>24</v>
      </c>
      <c r="B47" s="35">
        <f>SUM(B44:L44)</f>
        <v>70606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 ht="29.25" customHeight="1" x14ac:dyDescent="0.3">
      <c r="A48" s="29" t="s">
        <v>22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7" x14ac:dyDescent="0.3">
      <c r="A49" s="29" t="s">
        <v>27</v>
      </c>
      <c r="B49" s="29"/>
      <c r="C49" s="29"/>
      <c r="D49" s="29"/>
      <c r="E49" s="29"/>
      <c r="F49" s="29"/>
      <c r="G49" s="29"/>
    </row>
    <row r="50" spans="1:7" x14ac:dyDescent="0.3">
      <c r="A50" s="25"/>
      <c r="B50" s="25"/>
      <c r="C50" s="25"/>
      <c r="D50" s="25"/>
      <c r="E50" s="25"/>
      <c r="F50" s="25"/>
      <c r="G50" s="25"/>
    </row>
  </sheetData>
  <sheetProtection formatCells="0"/>
  <mergeCells count="12">
    <mergeCell ref="A4:G4"/>
    <mergeCell ref="A3:G3"/>
    <mergeCell ref="A1:G1"/>
    <mergeCell ref="A23:J23"/>
    <mergeCell ref="B22:K22"/>
    <mergeCell ref="A24:G24"/>
    <mergeCell ref="A49:G49"/>
    <mergeCell ref="A29:G29"/>
    <mergeCell ref="A26:G26"/>
    <mergeCell ref="A28:I28"/>
    <mergeCell ref="A48:J48"/>
    <mergeCell ref="B47:L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&amp;LFuente: Registro de REVIESFO
Elaboración: SISEGC - UPPM - AURORA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4.9.1 - 4.9.2</vt:lpstr>
      <vt:lpstr>'4.9.1 - 4.9.2'!Área_de_impresión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dgalvez</dc:creator>
  <cp:lastModifiedBy>Jean Eckan</cp:lastModifiedBy>
  <cp:lastPrinted>2020-06-09T00:38:27Z</cp:lastPrinted>
  <dcterms:created xsi:type="dcterms:W3CDTF">2015-02-18T17:09:20Z</dcterms:created>
  <dcterms:modified xsi:type="dcterms:W3CDTF">2026-05-20T16:39:30Z</dcterms:modified>
</cp:coreProperties>
</file>