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IC\Downloads\a) Casos de VMIGF, según grupo de edad\"/>
    </mc:Choice>
  </mc:AlternateContent>
  <xr:revisionPtr revIDLastSave="0" documentId="13_ncr:1_{D8F1A399-A177-4DE6-A9EF-2EA6FAFE988E}" xr6:coauthVersionLast="47" xr6:coauthVersionMax="47" xr10:uidLastSave="{00000000-0000-0000-0000-000000000000}"/>
  <bookViews>
    <workbookView xWindow="-108" yWindow="-108" windowWidth="23256" windowHeight="12456" tabRatio="372" xr2:uid="{00000000-000D-0000-FFFF-FFFF00000000}"/>
  </bookViews>
  <sheets>
    <sheet name="PAM" sheetId="2" r:id="rId1"/>
  </sheets>
  <definedNames>
    <definedName name="_xlnm.Print_Area" localSheetId="0">PAM!$A$1:$O$78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2" l="1"/>
  <c r="B50" i="2"/>
  <c r="B55" i="2"/>
  <c r="B56" i="2"/>
  <c r="B57" i="2"/>
  <c r="B60" i="2"/>
  <c r="B65" i="2"/>
  <c r="B66" i="2"/>
  <c r="B67" i="2"/>
  <c r="B69" i="2"/>
  <c r="B70" i="2"/>
  <c r="B52" i="2"/>
  <c r="B53" i="2"/>
  <c r="B54" i="2"/>
  <c r="B61" i="2"/>
  <c r="B62" i="2"/>
  <c r="B63" i="2"/>
  <c r="B71" i="2"/>
  <c r="B51" i="2"/>
  <c r="B59" i="2"/>
  <c r="B48" i="2"/>
  <c r="B58" i="2"/>
  <c r="B64" i="2"/>
  <c r="B68" i="2"/>
  <c r="B40" i="2"/>
  <c r="B38" i="2"/>
  <c r="B39" i="2"/>
  <c r="B37" i="2"/>
  <c r="D41" i="2"/>
  <c r="E41" i="2"/>
  <c r="F41" i="2"/>
  <c r="G41" i="2"/>
  <c r="J18" i="2"/>
  <c r="J19" i="2"/>
  <c r="J20" i="2"/>
  <c r="J21" i="2"/>
  <c r="J22" i="2"/>
  <c r="J23" i="2"/>
  <c r="J24" i="2"/>
  <c r="J25" i="2"/>
  <c r="J26" i="2"/>
  <c r="J27" i="2"/>
  <c r="J28" i="2"/>
  <c r="J17" i="2"/>
  <c r="N58" i="2"/>
  <c r="M58" i="2"/>
  <c r="L57" i="2"/>
  <c r="L56" i="2"/>
  <c r="L55" i="2"/>
  <c r="L54" i="2"/>
  <c r="L53" i="2"/>
  <c r="L52" i="2"/>
  <c r="L51" i="2"/>
  <c r="L50" i="2"/>
  <c r="L49" i="2"/>
  <c r="L48" i="2"/>
  <c r="N29" i="2"/>
  <c r="M29" i="2"/>
  <c r="L29" i="2"/>
  <c r="K29" i="2"/>
  <c r="B41" i="2" l="1"/>
  <c r="D72" i="2"/>
  <c r="L58" i="2"/>
  <c r="L59" i="2" s="1"/>
  <c r="C72" i="2"/>
  <c r="B47" i="2"/>
  <c r="B72" i="2" s="1"/>
  <c r="J29" i="2"/>
  <c r="M30" i="2" s="1"/>
  <c r="M59" i="2" l="1"/>
  <c r="N59" i="2"/>
  <c r="K30" i="2"/>
  <c r="L30" i="2"/>
  <c r="N30" i="2"/>
  <c r="C29" i="2" l="1"/>
  <c r="D29" i="2"/>
  <c r="B18" i="2"/>
  <c r="B19" i="2"/>
  <c r="B20" i="2"/>
  <c r="B21" i="2"/>
  <c r="B22" i="2"/>
  <c r="B23" i="2"/>
  <c r="B24" i="2"/>
  <c r="B25" i="2"/>
  <c r="B26" i="2"/>
  <c r="B27" i="2"/>
  <c r="B28" i="2"/>
  <c r="B17" i="2" l="1"/>
  <c r="B29" i="2" s="1"/>
  <c r="C41" i="2" l="1"/>
  <c r="B30" i="2" l="1"/>
  <c r="D30" i="2"/>
  <c r="C30" i="2"/>
  <c r="J30" i="2"/>
</calcChain>
</file>

<file path=xl/sharedStrings.xml><?xml version="1.0" encoding="utf-8"?>
<sst xmlns="http://schemas.openxmlformats.org/spreadsheetml/2006/main" count="115" uniqueCount="83">
  <si>
    <t xml:space="preserve">Mes </t>
  </si>
  <si>
    <t>Total</t>
  </si>
  <si>
    <t>Ene</t>
  </si>
  <si>
    <t>%</t>
  </si>
  <si>
    <t>Tipo de Violencia</t>
  </si>
  <si>
    <t>Psicológica</t>
  </si>
  <si>
    <t>Física</t>
  </si>
  <si>
    <t>Sexual</t>
  </si>
  <si>
    <t>(60 A MAS AÑOS)</t>
  </si>
  <si>
    <t>mes y sexo</t>
  </si>
  <si>
    <t>Casos atendidos de PAM según</t>
  </si>
  <si>
    <t>Mujer</t>
  </si>
  <si>
    <t>Hombre</t>
  </si>
  <si>
    <t>CASOS ATENDIDOS A PERSONAS AFECTADAS POR HECHOS DE VIOLENCIA CONTRA LAS MUJERES, LOS INTEGRANTES</t>
  </si>
  <si>
    <t>/1 Todos los cuadros están referidos a casos nuevos, reingresos, reincidentes, derivados y continuadores.</t>
  </si>
  <si>
    <t>Económica</t>
  </si>
  <si>
    <r>
      <t>PERSONAS ADULTAS MAYORES (PAM)</t>
    </r>
    <r>
      <rPr>
        <b/>
        <u/>
        <vertAlign val="superscript"/>
        <sz val="14"/>
        <color indexed="9"/>
        <rFont val="Arial Narrow"/>
        <family val="2"/>
      </rPr>
      <t>/1</t>
    </r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</si>
  <si>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</si>
  <si>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</si>
  <si>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</si>
  <si>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</si>
  <si>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</si>
  <si>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</si>
  <si>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</si>
  <si>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</si>
  <si>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</si>
  <si>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</si>
  <si>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</si>
  <si>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según tipo de violencia y mes</t>
  </si>
  <si>
    <t>Casos atendidos de PAM</t>
  </si>
  <si>
    <t>Departamento</t>
  </si>
  <si>
    <t>Total de Casos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</si>
  <si>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</si>
  <si>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</si>
  <si>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</si>
  <si>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</si>
  <si>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</si>
  <si>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</si>
  <si>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</si>
  <si>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</si>
  <si>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</si>
  <si>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</si>
  <si>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</si>
  <si>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</si>
  <si>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</si>
  <si>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</si>
  <si>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</si>
  <si>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</si>
  <si>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</si>
  <si>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</si>
  <si>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</si>
  <si>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</si>
  <si>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</si>
  <si>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</si>
  <si>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</si>
  <si>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</si>
  <si>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</si>
  <si>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/2 No se considera casos de violación sexual mediante engaños.</t>
  </si>
  <si>
    <r>
      <t>Casos de violación sexual</t>
    </r>
    <r>
      <rPr>
        <b/>
        <u/>
        <vertAlign val="superscript"/>
        <sz val="11"/>
        <rFont val="Arial Narrow"/>
        <family val="2"/>
      </rPr>
      <t xml:space="preserve">/2 </t>
    </r>
    <r>
      <rPr>
        <b/>
        <u/>
        <sz val="11"/>
        <rFont val="Arial Narrow"/>
        <family val="2"/>
      </rPr>
      <t xml:space="preserve">en PAM por sexo según región </t>
    </r>
  </si>
  <si>
    <t>Vínculo de la presunta persona agresora con la persona adulta mayor</t>
  </si>
  <si>
    <t>Sexo de la persona adulta mayor</t>
  </si>
  <si>
    <t>Lo/as 10 principales presuntas personas agresoras en las PAM</t>
  </si>
  <si>
    <t>Cónyuge</t>
  </si>
  <si>
    <t>Conviviente</t>
  </si>
  <si>
    <t>Ex conviviente</t>
  </si>
  <si>
    <t>Hijo/a</t>
  </si>
  <si>
    <t>Hermano/a</t>
  </si>
  <si>
    <t>Nieto/a</t>
  </si>
  <si>
    <t>Sobrino/a</t>
  </si>
  <si>
    <t>Yerno/Nuera</t>
  </si>
  <si>
    <t>Otros*</t>
  </si>
  <si>
    <t>* Hijastro/a, Sobrino/a - nieto/a, Vecino/a, Otro, Desconocido/a, Primo/a, Hermanastro/a, Ex cónyuge, Otro familiar, Padre/Madre, Padrastro/Madrastra, Concuñado/a, Ex enamorado/a, Compañero/a de trabajo, Tío/a, Habita en el mismo hogar, Tío/a - abuelo/a, Suegro/a, Compañero/a de estudios, Empleador/a de trabajo, Enamorado/a, Progenitor/a de su hijo/a, Empleado/a de trabajo.</t>
  </si>
  <si>
    <t>60 a 64 
años</t>
  </si>
  <si>
    <t>65 a 69 
años</t>
  </si>
  <si>
    <t>70 a 74 
años</t>
  </si>
  <si>
    <t>75 a 79 
años</t>
  </si>
  <si>
    <t>80 a más 
años</t>
  </si>
  <si>
    <t>tipo de violencia y grupo de edad</t>
  </si>
  <si>
    <t>Elaboración : SGIC - UPPM - Warmi Ñan</t>
  </si>
  <si>
    <t>DEL GRUPO FAMILIAR Y PERSONAS AFECTADAS POR VIOLENCIA SEXUAL EN LOS CENTRO EMERGENCIA MUJER Y FAMILIA A NIVEL NACIONAL</t>
  </si>
  <si>
    <t>Fuente : Registro de casos del Centro Emergencia Mujer y Familia</t>
  </si>
  <si>
    <t>Cuñado/a</t>
  </si>
  <si>
    <t>Período: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</si>
</sst>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12"/>
      <color rgb="FFFF8080"/>
      <name val="Arial Narrow"/>
      <family val="2"/>
    </font>
    <font>
      <sz val="10"/>
      <color theme="0"/>
      <name val="Arial Narrow"/>
      <family val="2"/>
    </font>
    <font>
      <b/>
      <sz val="14"/>
      <color theme="0"/>
      <name val="Arial Narrow"/>
      <family val="2"/>
    </font>
    <font>
      <b/>
      <u/>
      <sz val="14"/>
      <color theme="0"/>
      <name val="Arial Narrow"/>
      <family val="2"/>
    </font>
    <font>
      <b/>
      <u/>
      <vertAlign val="superscript"/>
      <sz val="14"/>
      <color indexed="9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indexed="10"/>
      <name val="Arial Narrow"/>
      <family val="2"/>
    </font>
    <font>
      <b/>
      <u/>
      <sz val="11"/>
      <name val="Arial Narrow"/>
      <family val="2"/>
    </font>
    <font>
      <b/>
      <u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i/>
      <sz val="9"/>
      <name val="Arial Narrow"/>
      <family val="2"/>
    </font>
    <font>
      <sz val="8"/>
      <name val="Calibri"/>
      <family val="2"/>
      <scheme val="minor"/>
    </font>
    <font>
      <b/>
      <sz val="12"/>
      <name val="Arial Narrow"/>
      <family val="2"/>
    </font>
    <font>
      <b/>
      <u/>
      <vertAlign val="superscript"/>
      <sz val="11"/>
      <name val="Arial Narrow"/>
      <family val="2"/>
    </font>
    <font>
      <sz val="10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/>
      <right/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 style="medium">
        <color rgb="FF969696"/>
      </left>
      <right/>
      <top/>
      <bottom/>
      <diagonal/>
    </border>
    <border>
      <left/>
      <right style="medium">
        <color rgb="FF969696"/>
      </right>
      <top/>
      <bottom/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/>
      <bottom style="medium">
        <color rgb="FF305496"/>
      </bottom>
      <diagonal/>
    </border>
    <border>
      <left/>
      <right/>
      <top style="hair">
        <color theme="4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1" applyFont="1" applyFill="1"/>
    <xf numFmtId="0" fontId="4" fillId="0" borderId="0" xfId="2" applyFont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9" fillId="4" borderId="7" xfId="0" applyFont="1" applyFill="1" applyBorder="1" applyAlignment="1">
      <alignment horizontal="centerContinuous" vertical="center" wrapText="1"/>
    </xf>
    <xf numFmtId="0" fontId="10" fillId="4" borderId="1" xfId="0" applyFont="1" applyFill="1" applyBorder="1" applyAlignment="1">
      <alignment horizontal="centerContinuous" vertical="center"/>
    </xf>
    <xf numFmtId="0" fontId="5" fillId="4" borderId="1" xfId="0" applyFont="1" applyFill="1" applyBorder="1" applyAlignment="1">
      <alignment horizontal="centerContinuous" vertical="center"/>
    </xf>
    <xf numFmtId="0" fontId="10" fillId="4" borderId="8" xfId="0" applyFont="1" applyFill="1" applyBorder="1" applyAlignment="1">
      <alignment horizontal="centerContinuous" vertical="center"/>
    </xf>
    <xf numFmtId="0" fontId="11" fillId="2" borderId="0" xfId="0" applyFont="1" applyFill="1"/>
    <xf numFmtId="0" fontId="1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center"/>
    </xf>
    <xf numFmtId="0" fontId="2" fillId="3" borderId="0" xfId="0" applyFont="1" applyFill="1"/>
    <xf numFmtId="0" fontId="15" fillId="6" borderId="9" xfId="0" applyFont="1" applyFill="1" applyBorder="1" applyAlignment="1">
      <alignment vertical="center"/>
    </xf>
    <xf numFmtId="3" fontId="15" fillId="6" borderId="9" xfId="0" applyNumberFormat="1" applyFont="1" applyFill="1" applyBorder="1" applyAlignment="1">
      <alignment horizontal="center" vertical="center"/>
    </xf>
    <xf numFmtId="3" fontId="2" fillId="6" borderId="9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5" fillId="6" borderId="10" xfId="0" applyFont="1" applyFill="1" applyBorder="1" applyAlignment="1">
      <alignment vertical="center"/>
    </xf>
    <xf numFmtId="3" fontId="2" fillId="6" borderId="10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/>
    </xf>
    <xf numFmtId="3" fontId="2" fillId="6" borderId="11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3" fontId="10" fillId="5" borderId="0" xfId="0" applyNumberFormat="1" applyFont="1" applyFill="1" applyAlignment="1">
      <alignment horizontal="center" vertical="center"/>
    </xf>
    <xf numFmtId="0" fontId="15" fillId="6" borderId="12" xfId="0" applyFont="1" applyFill="1" applyBorder="1" applyAlignment="1">
      <alignment vertical="center"/>
    </xf>
    <xf numFmtId="0" fontId="17" fillId="2" borderId="0" xfId="0" applyFont="1" applyFill="1" applyAlignment="1">
      <alignment vertical="top"/>
    </xf>
    <xf numFmtId="0" fontId="15" fillId="3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/>
    </xf>
    <xf numFmtId="3" fontId="2" fillId="2" borderId="0" xfId="0" applyNumberFormat="1" applyFont="1" applyFill="1"/>
    <xf numFmtId="0" fontId="17" fillId="2" borderId="0" xfId="2" applyFont="1" applyFill="1" applyAlignment="1">
      <alignment vertical="center"/>
    </xf>
    <xf numFmtId="3" fontId="15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164" fontId="15" fillId="6" borderId="12" xfId="3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vertical="center"/>
    </xf>
    <xf numFmtId="3" fontId="15" fillId="6" borderId="13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0" borderId="0" xfId="0" applyFont="1"/>
    <xf numFmtId="0" fontId="21" fillId="3" borderId="0" xfId="0" applyFont="1" applyFill="1" applyAlignment="1">
      <alignment horizontal="centerContinuous" vertical="center" wrapText="1"/>
    </xf>
    <xf numFmtId="0" fontId="15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2" fillId="0" borderId="0" xfId="0" applyFont="1"/>
    <xf numFmtId="0" fontId="15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9" fontId="15" fillId="2" borderId="0" xfId="6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0" fillId="5" borderId="14" xfId="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5" borderId="15" xfId="4" applyFont="1" applyFill="1" applyBorder="1" applyAlignment="1">
      <alignment horizontal="center" vertical="center" wrapText="1"/>
    </xf>
    <xf numFmtId="3" fontId="15" fillId="6" borderId="10" xfId="4" applyNumberFormat="1" applyFont="1" applyFill="1" applyBorder="1" applyAlignment="1">
      <alignment horizontal="left" vertical="center"/>
    </xf>
    <xf numFmtId="3" fontId="15" fillId="6" borderId="10" xfId="4" applyNumberFormat="1" applyFont="1" applyFill="1" applyBorder="1" applyAlignment="1">
      <alignment horizontal="center" vertical="center"/>
    </xf>
    <xf numFmtId="3" fontId="2" fillId="6" borderId="10" xfId="4" applyNumberFormat="1" applyFont="1" applyFill="1" applyBorder="1" applyAlignment="1">
      <alignment horizontal="center" vertical="center"/>
    </xf>
    <xf numFmtId="3" fontId="15" fillId="6" borderId="11" xfId="4" applyNumberFormat="1" applyFont="1" applyFill="1" applyBorder="1" applyAlignment="1">
      <alignment horizontal="left" vertical="center"/>
    </xf>
    <xf numFmtId="3" fontId="15" fillId="6" borderId="11" xfId="4" applyNumberFormat="1" applyFont="1" applyFill="1" applyBorder="1" applyAlignment="1">
      <alignment horizontal="center" vertical="center"/>
    </xf>
    <xf numFmtId="3" fontId="2" fillId="6" borderId="11" xfId="4" applyNumberFormat="1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3" fontId="10" fillId="5" borderId="0" xfId="4" applyNumberFormat="1" applyFont="1" applyFill="1" applyAlignment="1">
      <alignment horizontal="center" vertical="center"/>
    </xf>
    <xf numFmtId="0" fontId="10" fillId="5" borderId="14" xfId="4" applyFont="1" applyFill="1" applyBorder="1" applyAlignment="1">
      <alignment vertical="center" wrapText="1"/>
    </xf>
    <xf numFmtId="3" fontId="15" fillId="6" borderId="9" xfId="4" applyNumberFormat="1" applyFont="1" applyFill="1" applyBorder="1" applyAlignment="1">
      <alignment horizontal="left" vertical="center"/>
    </xf>
    <xf numFmtId="3" fontId="15" fillId="6" borderId="9" xfId="4" applyNumberFormat="1" applyFont="1" applyFill="1" applyBorder="1" applyAlignment="1">
      <alignment horizontal="center" vertical="center"/>
    </xf>
    <xf numFmtId="3" fontId="2" fillId="6" borderId="9" xfId="4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5" borderId="15" xfId="4" applyFont="1" applyFill="1" applyBorder="1" applyAlignment="1">
      <alignment horizontal="center" vertical="center"/>
    </xf>
    <xf numFmtId="0" fontId="15" fillId="6" borderId="9" xfId="4" applyFont="1" applyFill="1" applyBorder="1" applyAlignment="1">
      <alignment vertical="center"/>
    </xf>
    <xf numFmtId="0" fontId="15" fillId="6" borderId="10" xfId="4" applyFont="1" applyFill="1" applyBorder="1" applyAlignment="1">
      <alignment vertical="center"/>
    </xf>
    <xf numFmtId="0" fontId="15" fillId="6" borderId="11" xfId="4" applyFont="1" applyFill="1" applyBorder="1" applyAlignment="1">
      <alignment vertical="center"/>
    </xf>
    <xf numFmtId="164" fontId="15" fillId="0" borderId="17" xfId="5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2" fillId="2" borderId="0" xfId="0" applyFont="1" applyFill="1" applyAlignment="1">
      <alignment horizontal="center"/>
    </xf>
    <xf numFmtId="0" fontId="23" fillId="7" borderId="18" xfId="0" applyFont="1" applyFill="1" applyBorder="1" applyAlignment="1">
      <alignment horizontal="left" vertical="center" wrapText="1"/>
    </xf>
    <xf numFmtId="0" fontId="23" fillId="7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0" fillId="5" borderId="15" xfId="4" applyFont="1" applyFill="1" applyBorder="1" applyAlignment="1">
      <alignment horizontal="center" vertical="center"/>
    </xf>
    <xf numFmtId="0" fontId="10" fillId="5" borderId="16" xfId="4" applyFont="1" applyFill="1" applyBorder="1" applyAlignment="1">
      <alignment horizontal="center" vertical="center" wrapText="1"/>
    </xf>
    <xf numFmtId="3" fontId="10" fillId="5" borderId="0" xfId="4" applyNumberFormat="1" applyFont="1" applyFill="1" applyAlignment="1">
      <alignment horizontal="center" vertical="center"/>
    </xf>
    <xf numFmtId="164" fontId="15" fillId="0" borderId="17" xfId="5" applyNumberFormat="1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14" xfId="4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3" xfId="4" xr:uid="{00000000-0005-0000-0000-000002000000}"/>
    <cellStyle name="Normal_Directorio CEMs - agos - 2009 - UGTAI" xfId="2" xr:uid="{00000000-0005-0000-0000-000003000000}"/>
    <cellStyle name="Porcentaje" xfId="3" builtinId="5"/>
    <cellStyle name="Porcentaje 2" xfId="5" xr:uid="{00000000-0005-0000-0000-000005000000}"/>
    <cellStyle name="Porcentaje 3" xfId="6" xr:uid="{24B008CA-F371-4723-B447-7E06AD8594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Casos Atendidos a PAM según Sexo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(Porcentaje)</a:t>
            </a:r>
          </a:p>
        </c:rich>
      </c:tx>
      <c:layout>
        <c:manualLayout>
          <c:xMode val="edge"/>
          <c:yMode val="edge"/>
          <c:x val="0.15522725126985026"/>
          <c:y val="4.3831268942385065E-2"/>
        </c:manualLayout>
      </c:layout>
      <c:overlay val="0"/>
      <c:spPr>
        <a:noFill/>
        <a:ln w="25400">
          <a:noFill/>
        </a:ln>
      </c:spPr>
    </c:title>
    <c:autoTitleDeleted val="0"/>
    <c:view3D>
      <c:rotX val="6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03981028714469"/>
          <c:y val="0.29772727272727273"/>
          <c:w val="0.63558967035986169"/>
          <c:h val="0.552769029814036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05496"/>
              </a:solidFill>
              <a:ln w="12700">
                <a:solidFill>
                  <a:srgbClr val="FF8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1B-473F-BE66-A86D65CF691E}"/>
              </c:ext>
            </c:extLst>
          </c:dPt>
          <c:dPt>
            <c:idx val="1"/>
            <c:bubble3D val="0"/>
            <c:spPr>
              <a:pattFill prst="solidDmnd">
                <a:fgClr>
                  <a:srgbClr val="969696"/>
                </a:fgClr>
                <a:bgClr>
                  <a:srgbClr val="FFFFFF"/>
                </a:bgClr>
              </a:pattFill>
              <a:ln w="12700">
                <a:solidFill>
                  <a:srgbClr val="96969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1B-473F-BE66-A86D65CF691E}"/>
              </c:ext>
            </c:extLst>
          </c:dPt>
          <c:dLbls>
            <c:dLbl>
              <c:idx val="0"/>
              <c:layout>
                <c:manualLayout>
                  <c:x val="8.6031933949967998E-2"/>
                  <c:y val="0.111211234547343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17941132968495"/>
                      <c:h val="0.19116960887727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21B-473F-BE66-A86D65CF691E}"/>
                </c:ext>
              </c:extLst>
            </c:dLbl>
            <c:dLbl>
              <c:idx val="1"/>
              <c:layout>
                <c:manualLayout>
                  <c:x val="-1.1689587402727034E-2"/>
                  <c:y val="-6.2631141717832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59014938618547"/>
                      <c:h val="0.16676418751423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21B-473F-BE66-A86D65CF691E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PAM!$C$16:$D$16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PAM!$C$29:$D$29</c:f>
              <c:numCache>
                <c:formatCode>#,##0</c:formatCode>
                <c:ptCount val="2"/>
                <c:pt idx="0">
                  <c:v>2807</c:v>
                </c:pt>
                <c:pt idx="1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B-473F-BE66-A86D65CF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89" r="0.75000000000000289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134226</xdr:colOff>
      <xdr:row>31</xdr:row>
      <xdr:rowOff>167821</xdr:rowOff>
    </xdr:from>
    <xdr:to>
      <xdr:col>13</xdr:col>
      <xdr:colOff>466726</xdr:colOff>
      <xdr:row>40</xdr:row>
      <xdr:rowOff>257176</xdr:rowOff>
    </xdr:to>
    <xdr:graphicFrame macro="">
      <xdr:nvGraphicFramePr>
        <xdr:cNvPr id="1379" name="Chart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76200</xdr:rowOff>
    </xdr:from>
    <xdr:to>
      <xdr:col>5</xdr:col>
      <xdr:colOff>709146</xdr:colOff>
      <xdr:row>3</xdr:row>
      <xdr:rowOff>64976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7A04-02D2-4724-96B3-FFD6F8B44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4547721" cy="51265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0.1253</cdr:x>
      <cdr:y>0.3104</cdr:y>
    </cdr:from>
    <cdr:to>
      <cdr:x>0.1253</cdr:x>
      <cdr:y>0.3104</cdr:y>
    </cdr:to>
    <cdr:pic>
      <cdr:nvPicPr>
        <cdr:cNvPr id="7169" name="Picture 1" descr="MASCULINO1">
          <a:extLst xmlns:a="http://schemas.openxmlformats.org/drawingml/2006/main">
            <a:ext uri="{FF2B5EF4-FFF2-40B4-BE49-F238E27FC236}">
              <a16:creationId xmlns:a16="http://schemas.microsoft.com/office/drawing/2014/main" id="{78F91529-63E6-4E44-832E-35D5D4E7AD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6600" y="8401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0.70782</cdr:x>
      <cdr:y>0.55009</cdr:y>
    </cdr:from>
    <cdr:to>
      <cdr:x>0.70782</cdr:x>
      <cdr:y>0.55009</cdr:y>
    </cdr:to>
    <cdr:pic>
      <cdr:nvPicPr>
        <cdr:cNvPr id="7170" name="Picture 2" descr="FEMENINO">
          <a:extLst xmlns:a="http://schemas.openxmlformats.org/drawingml/2006/main">
            <a:ext uri="{FF2B5EF4-FFF2-40B4-BE49-F238E27FC236}">
              <a16:creationId xmlns:a16="http://schemas.microsoft.com/office/drawing/2014/main" id="{805A028B-26CA-463D-A522-ADAA6F780F7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96168" y="163020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0.03925</cdr:x>
      <cdr:y>0.3413</cdr:y>
    </cdr:from>
    <cdr:to>
      <cdr:x>0.21024</cdr:x>
      <cdr:y>0.5334</cdr:y>
    </cdr:to>
    <cdr:pic>
      <cdr:nvPicPr>
        <cdr:cNvPr id="7171" name="Picture 3" descr="MASCULINO1">
          <a:extLst xmlns:a="http://schemas.openxmlformats.org/drawingml/2006/main">
            <a:ext uri="{FF2B5EF4-FFF2-40B4-BE49-F238E27FC236}">
              <a16:creationId xmlns:a16="http://schemas.microsoft.com/office/drawing/2014/main" id="{1C2C4FB1-D818-42FE-8FD2-0BEC94B0ABB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20969" y="1361617"/>
          <a:ext cx="522593" cy="79562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0.82306</cdr:x>
      <cdr:y>0.63612</cdr:y>
    </cdr:from>
    <cdr:to>
      <cdr:x>0.98164</cdr:x>
      <cdr:y>0.84204</cdr:y>
    </cdr:to>
    <cdr:pic>
      <cdr:nvPicPr>
        <cdr:cNvPr id="7172" name="Picture 4" descr="FEMENINO">
          <a:extLst xmlns:a="http://schemas.openxmlformats.org/drawingml/2006/main">
            <a:ext uri="{FF2B5EF4-FFF2-40B4-BE49-F238E27FC236}">
              <a16:creationId xmlns:a16="http://schemas.microsoft.com/office/drawing/2014/main" id="{B7CC0D6E-C3C0-4D67-B08B-801DAE7F1BE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295741" y="1964208"/>
          <a:ext cx="661060" cy="63917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3:O96"/>
  <sheetViews>
    <sheetView showGridLines="0" tabSelected="1" view="pageBreakPreview" zoomScaleNormal="100" zoomScaleSheetLayoutView="100" workbookViewId="0"/>
  </sheetViews>
  <sheetFormatPr baseColWidth="10" defaultColWidth="11.44140625" defaultRowHeight="13.8" x14ac:dyDescent="0.3"/>
  <cols>
    <col min="1" max="1" width="12.5546875" style="4" customWidth="1"/>
    <col min="2" max="16384" width="11.44140625" style="4"/>
  </cols>
  <sheetData>
    <row r="3" spans="1:15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0.5" customHeight="1" thickBot="1" x14ac:dyDescent="0.35"/>
    <row r="5" spans="1:15" ht="5.25" customHeigh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ht="18.75" customHeight="1" x14ac:dyDescent="0.3">
      <c r="A6" s="84" t="s">
        <v>13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</row>
    <row r="7" spans="1:15" ht="18" x14ac:dyDescent="0.3">
      <c r="A7" s="84" t="s">
        <v>79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</row>
    <row r="8" spans="1:15" ht="21.6" x14ac:dyDescent="0.3">
      <c r="A8" s="90" t="s">
        <v>16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1:15" ht="18" x14ac:dyDescent="0.3">
      <c r="A9" s="84" t="s">
        <v>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</row>
    <row r="10" spans="1:15" ht="15.6" x14ac:dyDescent="0.3">
      <c r="A10" s="87" t="s">
        <v>82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9"/>
    </row>
    <row r="11" spans="1:15" ht="5.25" customHeight="1" thickBot="1" x14ac:dyDescent="0.35">
      <c r="A11" s="8"/>
      <c r="B11" s="9"/>
      <c r="C11" s="10"/>
      <c r="D11" s="9"/>
      <c r="E11" s="9"/>
      <c r="F11" s="9"/>
      <c r="G11" s="9"/>
      <c r="H11" s="9"/>
      <c r="I11" s="10"/>
      <c r="J11" s="10"/>
      <c r="K11" s="9"/>
      <c r="L11" s="9"/>
      <c r="M11" s="9"/>
      <c r="N11" s="9"/>
      <c r="O11" s="11"/>
    </row>
    <row r="12" spans="1:15" x14ac:dyDescent="0.3">
      <c r="N12" s="12"/>
    </row>
    <row r="13" spans="1:15" ht="16.5" customHeight="1" x14ac:dyDescent="0.3">
      <c r="A13" s="13" t="s">
        <v>10</v>
      </c>
      <c r="B13" s="14"/>
      <c r="C13" s="14"/>
      <c r="D13" s="14"/>
      <c r="I13" s="17"/>
      <c r="J13" s="81" t="s">
        <v>29</v>
      </c>
      <c r="K13" s="81"/>
      <c r="L13" s="81"/>
      <c r="M13" s="81"/>
      <c r="N13" s="47"/>
      <c r="O13" s="46"/>
    </row>
    <row r="14" spans="1:15" ht="13.5" customHeight="1" x14ac:dyDescent="0.3">
      <c r="A14" s="15" t="s">
        <v>9</v>
      </c>
      <c r="B14" s="14"/>
      <c r="C14" s="14"/>
      <c r="D14" s="14"/>
      <c r="I14" s="17"/>
      <c r="J14" s="81" t="s">
        <v>28</v>
      </c>
      <c r="K14" s="81"/>
      <c r="L14" s="81"/>
      <c r="M14" s="81"/>
      <c r="N14" s="47"/>
      <c r="O14" s="46"/>
    </row>
    <row r="15" spans="1:15" ht="3.75" customHeight="1" x14ac:dyDescent="0.3">
      <c r="I15" s="48"/>
      <c r="J15" s="49"/>
      <c r="K15" s="50"/>
      <c r="L15" s="49"/>
      <c r="M15" s="51"/>
      <c r="N15" s="51"/>
      <c r="O15" s="46"/>
    </row>
    <row r="16" spans="1:15" ht="20.25" customHeight="1" x14ac:dyDescent="0.3">
      <c r="A16" s="26" t="s">
        <v>0</v>
      </c>
      <c r="B16" s="33" t="s">
        <v>1</v>
      </c>
      <c r="C16" s="33" t="s">
        <v>11</v>
      </c>
      <c r="D16" s="33" t="s">
        <v>12</v>
      </c>
      <c r="I16" s="54" t="s">
        <v>0</v>
      </c>
      <c r="J16" s="54" t="s">
        <v>1</v>
      </c>
      <c r="K16" s="55" t="s">
        <v>15</v>
      </c>
      <c r="L16" s="55" t="s">
        <v>5</v>
      </c>
      <c r="M16" s="55" t="s">
        <v>6</v>
      </c>
      <c r="N16" s="55" t="s">
        <v>7</v>
      </c>
      <c r="O16" s="46"/>
    </row>
    <row r="17" spans="1:15" ht="16.2" customHeight="1" x14ac:dyDescent="0.3">
      <c r="A17" s="52" t="s">
        <v>2</v>
      </c>
      <c r="B17" s="45">
        <f t="shared" ref="B17:B28" si="0">C17+D17</f>
        <v>916</v>
      </c>
      <c r="C17" s="53">
        <v>648</v>
      </c>
      <c r="D17" s="53">
        <v>268</v>
      </c>
      <c r="E17" s="21"/>
      <c r="F17" s="21"/>
      <c r="G17" s="21"/>
      <c r="H17" s="21"/>
      <c r="I17" s="52" t="s">
        <v>2</v>
      </c>
      <c r="J17" s="45">
        <f>SUM(K17:N17)</f>
        <v>916</v>
      </c>
      <c r="K17" s="53">
        <v>13</v>
      </c>
      <c r="L17" s="53">
        <v>554</v>
      </c>
      <c r="M17" s="53">
        <v>334</v>
      </c>
      <c r="N17" s="53">
        <v>15</v>
      </c>
      <c r="O17" s="46"/>
    </row>
    <row r="18" spans="1:15" ht="16.2" customHeight="1" x14ac:dyDescent="0.3">
      <c r="A18" s="42" t="s">
        <v>17</v>
      </c>
      <c r="B18" s="43">
        <f t="shared" si="0"/>
        <v>881</v>
      </c>
      <c r="C18" s="44">
        <v>611</v>
      </c>
      <c r="D18" s="44">
        <v>270</v>
      </c>
      <c r="I18" s="42" t="s">
        <v>17</v>
      </c>
      <c r="J18" s="43">
        <f t="shared" ref="J18:J28" si="1">SUM(K18:N18)</f>
        <v>881</v>
      </c>
      <c r="K18" s="44">
        <v>16</v>
      </c>
      <c r="L18" s="44">
        <v>548</v>
      </c>
      <c r="M18" s="44">
        <v>304</v>
      </c>
      <c r="N18" s="44">
        <v>13</v>
      </c>
      <c r="O18" s="46"/>
    </row>
    <row r="19" spans="1:15" ht="16.2" customHeight="1" x14ac:dyDescent="0.3">
      <c r="A19" s="42" t="s">
        <v>18</v>
      </c>
      <c r="B19" s="43">
        <f t="shared" si="0"/>
        <v>1106</v>
      </c>
      <c r="C19" s="44">
        <v>791</v>
      </c>
      <c r="D19" s="44">
        <v>315</v>
      </c>
      <c r="I19" s="42" t="s">
        <v>18</v>
      </c>
      <c r="J19" s="43">
        <f t="shared" si="1"/>
        <v>1106</v>
      </c>
      <c r="K19" s="44">
        <v>26</v>
      </c>
      <c r="L19" s="44">
        <v>667</v>
      </c>
      <c r="M19" s="44">
        <v>396</v>
      </c>
      <c r="N19" s="44">
        <v>17</v>
      </c>
      <c r="O19" s="46"/>
    </row>
    <row r="20" spans="1:15" ht="16.2" customHeight="1" x14ac:dyDescent="0.3">
      <c r="A20" s="42" t="s">
        <v>19</v>
      </c>
      <c r="B20" s="43">
        <f t="shared" si="0"/>
        <v>1066</v>
      </c>
      <c r="C20" s="44">
        <v>757</v>
      </c>
      <c r="D20" s="44">
        <v>309</v>
      </c>
      <c r="I20" s="42" t="s">
        <v>19</v>
      </c>
      <c r="J20" s="43">
        <f t="shared" si="1"/>
        <v>1066</v>
      </c>
      <c r="K20" s="44">
        <v>11</v>
      </c>
      <c r="L20" s="44">
        <v>666</v>
      </c>
      <c r="M20" s="44">
        <v>370</v>
      </c>
      <c r="N20" s="44">
        <v>19</v>
      </c>
      <c r="O20" s="46"/>
    </row>
    <row r="21" spans="1:15" ht="16.2" hidden="1" customHeight="1" x14ac:dyDescent="0.3">
      <c r="A21" s="42" t="s">
        <v>20</v>
      </c>
      <c r="B21" s="43">
        <f t="shared" si="0"/>
        <v>0</v>
      </c>
      <c r="C21" s="44"/>
      <c r="D21" s="44"/>
      <c r="I21" s="42" t="s">
        <v>20</v>
      </c>
      <c r="J21" s="43">
        <f t="shared" si="1"/>
        <v>0</v>
      </c>
      <c r="K21" s="44"/>
      <c r="L21" s="44"/>
      <c r="M21" s="44"/>
      <c r="N21" s="44"/>
      <c r="O21" s="46"/>
    </row>
    <row r="22" spans="1:15" ht="16.2" hidden="1" customHeight="1" x14ac:dyDescent="0.3">
      <c r="A22" s="42" t="s">
        <v>21</v>
      </c>
      <c r="B22" s="43">
        <f t="shared" si="0"/>
        <v>0</v>
      </c>
      <c r="C22" s="44"/>
      <c r="D22" s="44"/>
      <c r="I22" s="42" t="s">
        <v>21</v>
      </c>
      <c r="J22" s="43">
        <f t="shared" si="1"/>
        <v>0</v>
      </c>
      <c r="K22" s="44"/>
      <c r="L22" s="44"/>
      <c r="M22" s="44"/>
      <c r="N22" s="44"/>
      <c r="O22" s="46"/>
    </row>
    <row r="23" spans="1:15" ht="16.2" hidden="1" customHeight="1" x14ac:dyDescent="0.3">
      <c r="A23" s="42" t="s">
        <v>22</v>
      </c>
      <c r="B23" s="43">
        <f t="shared" si="0"/>
        <v>0</v>
      </c>
      <c r="C23" s="44"/>
      <c r="D23" s="44"/>
      <c r="I23" s="42" t="s">
        <v>22</v>
      </c>
      <c r="J23" s="43">
        <f t="shared" si="1"/>
        <v>0</v>
      </c>
      <c r="K23" s="44"/>
      <c r="L23" s="44"/>
      <c r="M23" s="44"/>
      <c r="N23" s="44"/>
      <c r="O23" s="46"/>
    </row>
    <row r="24" spans="1:15" ht="16.2" hidden="1" customHeight="1" x14ac:dyDescent="0.3">
      <c r="A24" s="42" t="s">
        <v>23</v>
      </c>
      <c r="B24" s="43">
        <f t="shared" si="0"/>
        <v>0</v>
      </c>
      <c r="C24" s="44"/>
      <c r="D24" s="44"/>
      <c r="I24" s="42" t="s">
        <v>23</v>
      </c>
      <c r="J24" s="43">
        <f t="shared" si="1"/>
        <v>0</v>
      </c>
      <c r="K24" s="44"/>
      <c r="L24" s="44"/>
      <c r="M24" s="44"/>
      <c r="N24" s="44"/>
      <c r="O24" s="46"/>
    </row>
    <row r="25" spans="1:15" ht="16.2" hidden="1" customHeight="1" x14ac:dyDescent="0.3">
      <c r="A25" s="42" t="s">
        <v>24</v>
      </c>
      <c r="B25" s="43">
        <f t="shared" si="0"/>
        <v>0</v>
      </c>
      <c r="C25" s="44"/>
      <c r="D25" s="44"/>
      <c r="I25" s="42" t="s">
        <v>24</v>
      </c>
      <c r="J25" s="43">
        <f t="shared" si="1"/>
        <v>0</v>
      </c>
      <c r="K25" s="44"/>
      <c r="L25" s="44"/>
      <c r="M25" s="44"/>
      <c r="N25" s="44"/>
      <c r="O25" s="46"/>
    </row>
    <row r="26" spans="1:15" ht="16.2" hidden="1" customHeight="1" x14ac:dyDescent="0.3">
      <c r="A26" s="42" t="s">
        <v>25</v>
      </c>
      <c r="B26" s="43">
        <f t="shared" si="0"/>
        <v>0</v>
      </c>
      <c r="C26" s="44"/>
      <c r="D26" s="44"/>
      <c r="I26" s="42" t="s">
        <v>25</v>
      </c>
      <c r="J26" s="43">
        <f t="shared" si="1"/>
        <v>0</v>
      </c>
      <c r="K26" s="44"/>
      <c r="L26" s="44"/>
      <c r="M26" s="44"/>
      <c r="N26" s="44"/>
      <c r="O26" s="46"/>
    </row>
    <row r="27" spans="1:15" ht="15.75" hidden="1" customHeight="1" x14ac:dyDescent="0.3">
      <c r="A27" s="42" t="s">
        <v>26</v>
      </c>
      <c r="B27" s="43">
        <f t="shared" si="0"/>
        <v>0</v>
      </c>
      <c r="C27" s="44"/>
      <c r="D27" s="44"/>
      <c r="I27" s="42" t="s">
        <v>26</v>
      </c>
      <c r="J27" s="43">
        <f t="shared" si="1"/>
        <v>0</v>
      </c>
      <c r="K27" s="44"/>
      <c r="L27" s="44"/>
      <c r="M27" s="44"/>
      <c r="N27" s="44"/>
      <c r="O27" s="46"/>
    </row>
    <row r="28" spans="1:15" ht="15.75" hidden="1" customHeight="1" x14ac:dyDescent="0.3">
      <c r="A28" s="42" t="s">
        <v>27</v>
      </c>
      <c r="B28" s="43">
        <f t="shared" si="0"/>
        <v>0</v>
      </c>
      <c r="C28" s="44"/>
      <c r="D28" s="44"/>
      <c r="I28" s="42" t="s">
        <v>27</v>
      </c>
      <c r="J28" s="43">
        <f t="shared" si="1"/>
        <v>0</v>
      </c>
      <c r="K28" s="44"/>
      <c r="L28" s="44"/>
      <c r="M28" s="44"/>
      <c r="N28" s="44"/>
      <c r="O28" s="46"/>
    </row>
    <row r="29" spans="1:15" ht="16.95" customHeight="1" x14ac:dyDescent="0.3">
      <c r="A29" s="26" t="s">
        <v>1</v>
      </c>
      <c r="B29" s="27">
        <f>SUM(B17:B28)</f>
        <v>3969</v>
      </c>
      <c r="C29" s="27">
        <f t="shared" ref="C29:D29" si="2">SUM(C17:C28)</f>
        <v>2807</v>
      </c>
      <c r="D29" s="27">
        <f t="shared" si="2"/>
        <v>1162</v>
      </c>
      <c r="I29" s="27" t="s">
        <v>1</v>
      </c>
      <c r="J29" s="27">
        <f>SUM(J17:J28)</f>
        <v>3969</v>
      </c>
      <c r="K29" s="27">
        <f t="shared" ref="K29:N29" si="3">SUM(K17:K28)</f>
        <v>66</v>
      </c>
      <c r="L29" s="27">
        <f t="shared" si="3"/>
        <v>2435</v>
      </c>
      <c r="M29" s="27">
        <f t="shared" si="3"/>
        <v>1404</v>
      </c>
      <c r="N29" s="27">
        <f t="shared" si="3"/>
        <v>64</v>
      </c>
      <c r="O29" s="46"/>
    </row>
    <row r="30" spans="1:15" ht="16.95" customHeight="1" thickBot="1" x14ac:dyDescent="0.35">
      <c r="A30" s="28" t="s">
        <v>3</v>
      </c>
      <c r="B30" s="41">
        <f>+B29/$B$29</f>
        <v>1</v>
      </c>
      <c r="C30" s="41">
        <f>+C29/$B$29</f>
        <v>0.70723104056437391</v>
      </c>
      <c r="D30" s="41">
        <f>+D29/$B$29</f>
        <v>0.29276895943562609</v>
      </c>
      <c r="I30" s="28" t="s">
        <v>3</v>
      </c>
      <c r="J30" s="41">
        <f>+SUM(K30:N30)</f>
        <v>1</v>
      </c>
      <c r="K30" s="41">
        <f>+K29/$J$29</f>
        <v>1.6628873771730914E-2</v>
      </c>
      <c r="L30" s="41">
        <f t="shared" ref="L30:N30" si="4">+L29/$J$29</f>
        <v>0.61350466112370872</v>
      </c>
      <c r="M30" s="41">
        <f t="shared" si="4"/>
        <v>0.35374149659863946</v>
      </c>
      <c r="N30" s="41">
        <f t="shared" si="4"/>
        <v>1.6124968505920888E-2</v>
      </c>
      <c r="O30" s="46"/>
    </row>
    <row r="31" spans="1:15" ht="16.95" customHeight="1" x14ac:dyDescent="0.3">
      <c r="A31" s="17"/>
      <c r="B31" s="17"/>
      <c r="C31" s="17"/>
      <c r="D31" s="17"/>
      <c r="K31" s="46"/>
      <c r="L31" s="46"/>
      <c r="M31" s="46"/>
      <c r="N31" s="46"/>
      <c r="O31" s="46"/>
    </row>
    <row r="32" spans="1:15" ht="16.95" customHeight="1" x14ac:dyDescent="0.3">
      <c r="A32" s="30"/>
      <c r="B32" s="39"/>
      <c r="C32" s="40"/>
      <c r="D32" s="40"/>
      <c r="K32" s="46"/>
      <c r="L32" s="46"/>
      <c r="M32" s="46"/>
      <c r="N32" s="46"/>
      <c r="O32" s="46"/>
    </row>
    <row r="33" spans="1:15" ht="16.5" customHeight="1" x14ac:dyDescent="0.3">
      <c r="D33" s="13" t="s">
        <v>10</v>
      </c>
      <c r="E33" s="21"/>
      <c r="F33" s="21"/>
      <c r="G33" s="21"/>
      <c r="H33" s="21"/>
      <c r="I33" s="21"/>
    </row>
    <row r="34" spans="1:15" ht="15" customHeight="1" x14ac:dyDescent="0.3">
      <c r="D34" s="13" t="s">
        <v>77</v>
      </c>
      <c r="E34" s="16"/>
      <c r="F34" s="16"/>
      <c r="G34" s="16"/>
      <c r="H34" s="16"/>
      <c r="I34" s="16"/>
      <c r="K34" s="29"/>
    </row>
    <row r="35" spans="1:15" ht="4.5" customHeight="1" x14ac:dyDescent="0.3"/>
    <row r="36" spans="1:15" ht="28.5" customHeight="1" x14ac:dyDescent="0.3">
      <c r="A36" s="31" t="s">
        <v>4</v>
      </c>
      <c r="B36" s="32" t="s">
        <v>1</v>
      </c>
      <c r="C36" s="32" t="s">
        <v>72</v>
      </c>
      <c r="D36" s="32" t="s">
        <v>73</v>
      </c>
      <c r="E36" s="32" t="s">
        <v>74</v>
      </c>
      <c r="F36" s="32" t="s">
        <v>75</v>
      </c>
      <c r="G36" s="32" t="s">
        <v>76</v>
      </c>
    </row>
    <row r="37" spans="1:15" ht="22.5" customHeight="1" x14ac:dyDescent="0.3">
      <c r="A37" s="18" t="s">
        <v>15</v>
      </c>
      <c r="B37" s="19">
        <f>SUM(C37:G37)</f>
        <v>66</v>
      </c>
      <c r="C37" s="20">
        <v>18</v>
      </c>
      <c r="D37" s="20">
        <v>7</v>
      </c>
      <c r="E37" s="20">
        <v>11</v>
      </c>
      <c r="F37" s="20">
        <v>8</v>
      </c>
      <c r="G37" s="20">
        <v>22</v>
      </c>
    </row>
    <row r="38" spans="1:15" ht="22.95" customHeight="1" x14ac:dyDescent="0.3">
      <c r="A38" s="18" t="s">
        <v>5</v>
      </c>
      <c r="B38" s="19">
        <f t="shared" ref="B38:B39" si="5">SUM(C38:G38)</f>
        <v>2435</v>
      </c>
      <c r="C38" s="20">
        <v>567</v>
      </c>
      <c r="D38" s="20">
        <v>487</v>
      </c>
      <c r="E38" s="20">
        <v>496</v>
      </c>
      <c r="F38" s="20">
        <v>360</v>
      </c>
      <c r="G38" s="20">
        <v>525</v>
      </c>
    </row>
    <row r="39" spans="1:15" ht="22.5" customHeight="1" x14ac:dyDescent="0.3">
      <c r="A39" s="22" t="s">
        <v>6</v>
      </c>
      <c r="B39" s="19">
        <f t="shared" si="5"/>
        <v>1404</v>
      </c>
      <c r="C39" s="23">
        <v>300</v>
      </c>
      <c r="D39" s="23">
        <v>302</v>
      </c>
      <c r="E39" s="23">
        <v>239</v>
      </c>
      <c r="F39" s="23">
        <v>182</v>
      </c>
      <c r="G39" s="23">
        <v>381</v>
      </c>
    </row>
    <row r="40" spans="1:15" ht="22.5" customHeight="1" x14ac:dyDescent="0.3">
      <c r="A40" s="24" t="s">
        <v>7</v>
      </c>
      <c r="B40" s="45">
        <f>SUM(C40:G40)</f>
        <v>64</v>
      </c>
      <c r="C40" s="25">
        <v>20</v>
      </c>
      <c r="D40" s="25">
        <v>16</v>
      </c>
      <c r="E40" s="25">
        <v>11</v>
      </c>
      <c r="F40" s="25">
        <v>7</v>
      </c>
      <c r="G40" s="25">
        <v>10</v>
      </c>
    </row>
    <row r="41" spans="1:15" ht="22.5" customHeight="1" x14ac:dyDescent="0.3">
      <c r="A41" s="26" t="s">
        <v>1</v>
      </c>
      <c r="B41" s="27">
        <f>SUM(B37:B40)</f>
        <v>3969</v>
      </c>
      <c r="C41" s="27">
        <f>SUM(C37:C40)</f>
        <v>905</v>
      </c>
      <c r="D41" s="27">
        <f t="shared" ref="D41:G41" si="6">SUM(D37:D40)</f>
        <v>812</v>
      </c>
      <c r="E41" s="27">
        <f t="shared" si="6"/>
        <v>757</v>
      </c>
      <c r="F41" s="27">
        <f t="shared" si="6"/>
        <v>557</v>
      </c>
      <c r="G41" s="27">
        <f t="shared" si="6"/>
        <v>938</v>
      </c>
      <c r="K41" s="35"/>
      <c r="L41" s="35"/>
      <c r="M41" s="35"/>
      <c r="N41" s="35"/>
      <c r="O41" s="35"/>
    </row>
    <row r="42" spans="1:15" x14ac:dyDescent="0.3">
      <c r="A42" s="36"/>
      <c r="C42" s="37"/>
      <c r="D42" s="37"/>
      <c r="E42" s="37"/>
      <c r="K42" s="35"/>
      <c r="L42" s="35"/>
      <c r="M42" s="35"/>
      <c r="N42" s="35"/>
      <c r="O42" s="35"/>
    </row>
    <row r="43" spans="1:15" x14ac:dyDescent="0.3">
      <c r="A43" s="36"/>
      <c r="B43" s="34"/>
      <c r="C43" s="34"/>
      <c r="D43" s="34"/>
      <c r="E43" s="34"/>
    </row>
    <row r="44" spans="1:15" ht="15" customHeight="1" x14ac:dyDescent="0.3">
      <c r="A44" s="56" t="s">
        <v>58</v>
      </c>
      <c r="B44" s="57"/>
      <c r="C44" s="57"/>
      <c r="D44" s="57"/>
      <c r="E44" s="57"/>
      <c r="F44" s="57"/>
      <c r="G44" s="57"/>
      <c r="I44" s="74" t="s">
        <v>61</v>
      </c>
    </row>
    <row r="45" spans="1:15" ht="3.75" customHeight="1" x14ac:dyDescent="0.3">
      <c r="A45" s="58"/>
      <c r="B45" s="57"/>
      <c r="C45" s="57"/>
      <c r="D45" s="57"/>
      <c r="E45" s="57"/>
      <c r="F45" s="57"/>
      <c r="G45" s="57"/>
    </row>
    <row r="46" spans="1:15" ht="27" customHeight="1" x14ac:dyDescent="0.3">
      <c r="A46" s="70" t="s">
        <v>30</v>
      </c>
      <c r="B46" s="61" t="s">
        <v>31</v>
      </c>
      <c r="C46" s="61" t="s">
        <v>11</v>
      </c>
      <c r="D46" s="59" t="s">
        <v>12</v>
      </c>
      <c r="H46" s="60"/>
      <c r="I46" s="97" t="s">
        <v>59</v>
      </c>
      <c r="J46" s="97"/>
      <c r="K46" s="98"/>
      <c r="L46" s="93" t="s">
        <v>1</v>
      </c>
      <c r="M46" s="94" t="s">
        <v>60</v>
      </c>
      <c r="N46" s="94"/>
    </row>
    <row r="47" spans="1:15" ht="13.5" customHeight="1" x14ac:dyDescent="0.3">
      <c r="A47" s="71" t="s">
        <v>32</v>
      </c>
      <c r="B47" s="72">
        <f>SUM(C47:D47)</f>
        <v>4</v>
      </c>
      <c r="C47" s="73">
        <v>4</v>
      </c>
      <c r="D47" s="73">
        <v>0</v>
      </c>
      <c r="H47" s="60"/>
      <c r="I47" s="97"/>
      <c r="J47" s="97"/>
      <c r="K47" s="98"/>
      <c r="L47" s="93"/>
      <c r="M47" s="75" t="s">
        <v>11</v>
      </c>
      <c r="N47" s="75" t="s">
        <v>12</v>
      </c>
    </row>
    <row r="48" spans="1:15" ht="13.5" customHeight="1" x14ac:dyDescent="0.3">
      <c r="A48" s="62" t="s">
        <v>33</v>
      </c>
      <c r="B48" s="63">
        <f t="shared" ref="B48:B71" si="7">SUM(C48:D48)</f>
        <v>1</v>
      </c>
      <c r="C48" s="73">
        <v>1</v>
      </c>
      <c r="D48" s="73">
        <v>0</v>
      </c>
      <c r="H48" s="60"/>
      <c r="I48" s="76" t="s">
        <v>65</v>
      </c>
      <c r="J48" s="76"/>
      <c r="K48" s="76"/>
      <c r="L48" s="72">
        <f>SUM(M48:N48)</f>
        <v>1790</v>
      </c>
      <c r="M48" s="73">
        <v>1126</v>
      </c>
      <c r="N48" s="73">
        <v>664</v>
      </c>
    </row>
    <row r="49" spans="1:14" ht="13.5" customHeight="1" x14ac:dyDescent="0.3">
      <c r="A49" s="62" t="s">
        <v>34</v>
      </c>
      <c r="B49" s="63">
        <f t="shared" si="7"/>
        <v>2</v>
      </c>
      <c r="C49" s="73">
        <v>2</v>
      </c>
      <c r="D49" s="73">
        <v>0</v>
      </c>
      <c r="H49" s="60"/>
      <c r="I49" s="77" t="s">
        <v>62</v>
      </c>
      <c r="J49" s="77"/>
      <c r="K49" s="77"/>
      <c r="L49" s="63">
        <f t="shared" ref="L49:L56" si="8">SUM(M49:N49)</f>
        <v>444</v>
      </c>
      <c r="M49" s="64">
        <v>391</v>
      </c>
      <c r="N49" s="64">
        <v>53</v>
      </c>
    </row>
    <row r="50" spans="1:14" ht="13.5" customHeight="1" x14ac:dyDescent="0.3">
      <c r="A50" s="62" t="s">
        <v>35</v>
      </c>
      <c r="B50" s="63">
        <f t="shared" si="7"/>
        <v>1</v>
      </c>
      <c r="C50" s="73">
        <v>1</v>
      </c>
      <c r="D50" s="73">
        <v>0</v>
      </c>
      <c r="H50" s="60"/>
      <c r="I50" s="77" t="s">
        <v>66</v>
      </c>
      <c r="J50" s="77"/>
      <c r="K50" s="77"/>
      <c r="L50" s="63">
        <f t="shared" si="8"/>
        <v>368</v>
      </c>
      <c r="M50" s="64">
        <v>258</v>
      </c>
      <c r="N50" s="64">
        <v>110</v>
      </c>
    </row>
    <row r="51" spans="1:14" ht="13.5" customHeight="1" x14ac:dyDescent="0.3">
      <c r="A51" s="62" t="s">
        <v>36</v>
      </c>
      <c r="B51" s="63">
        <f t="shared" si="7"/>
        <v>1</v>
      </c>
      <c r="C51" s="73">
        <v>1</v>
      </c>
      <c r="D51" s="73">
        <v>0</v>
      </c>
      <c r="H51" s="60"/>
      <c r="I51" s="77" t="s">
        <v>69</v>
      </c>
      <c r="J51" s="77"/>
      <c r="K51" s="77"/>
      <c r="L51" s="63">
        <f t="shared" si="8"/>
        <v>269</v>
      </c>
      <c r="M51" s="64">
        <v>205</v>
      </c>
      <c r="N51" s="64">
        <v>64</v>
      </c>
    </row>
    <row r="52" spans="1:14" ht="13.5" customHeight="1" x14ac:dyDescent="0.3">
      <c r="A52" s="62" t="s">
        <v>37</v>
      </c>
      <c r="B52" s="63">
        <f t="shared" si="7"/>
        <v>2</v>
      </c>
      <c r="C52" s="73">
        <v>2</v>
      </c>
      <c r="D52" s="73">
        <v>0</v>
      </c>
      <c r="H52" s="60"/>
      <c r="I52" s="77" t="s">
        <v>68</v>
      </c>
      <c r="J52" s="77"/>
      <c r="K52" s="77"/>
      <c r="L52" s="63">
        <f t="shared" si="8"/>
        <v>220</v>
      </c>
      <c r="M52" s="64">
        <v>144</v>
      </c>
      <c r="N52" s="64">
        <v>76</v>
      </c>
    </row>
    <row r="53" spans="1:14" ht="13.5" customHeight="1" x14ac:dyDescent="0.3">
      <c r="A53" s="62" t="s">
        <v>38</v>
      </c>
      <c r="B53" s="63">
        <f t="shared" si="7"/>
        <v>0</v>
      </c>
      <c r="C53" s="73">
        <v>0</v>
      </c>
      <c r="D53" s="73">
        <v>0</v>
      </c>
      <c r="H53" s="60"/>
      <c r="I53" s="77" t="s">
        <v>67</v>
      </c>
      <c r="J53" s="77"/>
      <c r="K53" s="77"/>
      <c r="L53" s="63">
        <f t="shared" si="8"/>
        <v>153</v>
      </c>
      <c r="M53" s="64">
        <v>113</v>
      </c>
      <c r="N53" s="64">
        <v>40</v>
      </c>
    </row>
    <row r="54" spans="1:14" ht="13.5" customHeight="1" x14ac:dyDescent="0.3">
      <c r="A54" s="62" t="s">
        <v>39</v>
      </c>
      <c r="B54" s="63">
        <f t="shared" si="7"/>
        <v>5</v>
      </c>
      <c r="C54" s="73">
        <v>5</v>
      </c>
      <c r="D54" s="73">
        <v>0</v>
      </c>
      <c r="H54" s="60"/>
      <c r="I54" s="77" t="s">
        <v>64</v>
      </c>
      <c r="J54" s="77"/>
      <c r="K54" s="77"/>
      <c r="L54" s="63">
        <f t="shared" si="8"/>
        <v>141</v>
      </c>
      <c r="M54" s="64">
        <v>114</v>
      </c>
      <c r="N54" s="64">
        <v>27</v>
      </c>
    </row>
    <row r="55" spans="1:14" ht="13.5" customHeight="1" x14ac:dyDescent="0.3">
      <c r="A55" s="62" t="s">
        <v>40</v>
      </c>
      <c r="B55" s="63">
        <f t="shared" si="7"/>
        <v>1</v>
      </c>
      <c r="C55" s="73">
        <v>1</v>
      </c>
      <c r="D55" s="73">
        <v>0</v>
      </c>
      <c r="H55" s="60"/>
      <c r="I55" s="77" t="s">
        <v>63</v>
      </c>
      <c r="J55" s="77"/>
      <c r="K55" s="77"/>
      <c r="L55" s="63">
        <f t="shared" si="8"/>
        <v>131</v>
      </c>
      <c r="M55" s="64">
        <v>112</v>
      </c>
      <c r="N55" s="64">
        <v>19</v>
      </c>
    </row>
    <row r="56" spans="1:14" ht="13.5" customHeight="1" x14ac:dyDescent="0.3">
      <c r="A56" s="62" t="s">
        <v>41</v>
      </c>
      <c r="B56" s="63">
        <f t="shared" si="7"/>
        <v>1</v>
      </c>
      <c r="C56" s="73">
        <v>1</v>
      </c>
      <c r="D56" s="73">
        <v>0</v>
      </c>
      <c r="H56" s="60"/>
      <c r="I56" s="77" t="s">
        <v>81</v>
      </c>
      <c r="J56" s="77"/>
      <c r="K56" s="77"/>
      <c r="L56" s="63">
        <f t="shared" si="8"/>
        <v>65</v>
      </c>
      <c r="M56" s="64">
        <v>41</v>
      </c>
      <c r="N56" s="64">
        <v>24</v>
      </c>
    </row>
    <row r="57" spans="1:14" ht="13.5" customHeight="1" x14ac:dyDescent="0.3">
      <c r="A57" s="62" t="s">
        <v>42</v>
      </c>
      <c r="B57" s="63">
        <f t="shared" si="7"/>
        <v>3</v>
      </c>
      <c r="C57" s="73">
        <v>3</v>
      </c>
      <c r="D57" s="73">
        <v>0</v>
      </c>
      <c r="H57" s="60"/>
      <c r="I57" s="78" t="s">
        <v>70</v>
      </c>
      <c r="J57" s="78"/>
      <c r="K57" s="78"/>
      <c r="L57" s="66">
        <f>SUM(M57:N57)</f>
        <v>388</v>
      </c>
      <c r="M57" s="67">
        <v>303</v>
      </c>
      <c r="N57" s="67">
        <v>85</v>
      </c>
    </row>
    <row r="58" spans="1:14" ht="13.5" customHeight="1" x14ac:dyDescent="0.3">
      <c r="A58" s="62" t="s">
        <v>43</v>
      </c>
      <c r="B58" s="63">
        <f t="shared" si="7"/>
        <v>0</v>
      </c>
      <c r="C58" s="73">
        <v>0</v>
      </c>
      <c r="D58" s="73">
        <v>0</v>
      </c>
      <c r="H58" s="60"/>
      <c r="I58" s="95" t="s">
        <v>1</v>
      </c>
      <c r="J58" s="95"/>
      <c r="K58" s="95"/>
      <c r="L58" s="69">
        <f>SUM(L48:L57)</f>
        <v>3969</v>
      </c>
      <c r="M58" s="69">
        <f>SUM(M48:M57)</f>
        <v>2807</v>
      </c>
      <c r="N58" s="69">
        <f>SUM(N48:N57)</f>
        <v>1162</v>
      </c>
    </row>
    <row r="59" spans="1:14" ht="13.5" customHeight="1" thickBot="1" x14ac:dyDescent="0.35">
      <c r="A59" s="62" t="s">
        <v>44</v>
      </c>
      <c r="B59" s="63">
        <f t="shared" si="7"/>
        <v>0</v>
      </c>
      <c r="C59" s="73">
        <v>0</v>
      </c>
      <c r="D59" s="73">
        <v>0</v>
      </c>
      <c r="H59" s="60"/>
      <c r="I59" s="96" t="s">
        <v>3</v>
      </c>
      <c r="J59" s="96"/>
      <c r="K59" s="96"/>
      <c r="L59" s="79">
        <f>L58/L58</f>
        <v>1</v>
      </c>
      <c r="M59" s="79">
        <f>M58/L58</f>
        <v>0.70723104056437391</v>
      </c>
      <c r="N59" s="79">
        <f>N58/L58</f>
        <v>0.29276895943562609</v>
      </c>
    </row>
    <row r="60" spans="1:14" ht="13.5" customHeight="1" x14ac:dyDescent="0.3">
      <c r="A60" s="62" t="s">
        <v>45</v>
      </c>
      <c r="B60" s="63">
        <f t="shared" si="7"/>
        <v>0</v>
      </c>
      <c r="C60" s="73">
        <v>0</v>
      </c>
      <c r="D60" s="73">
        <v>0</v>
      </c>
      <c r="H60" s="60"/>
      <c r="I60" s="82" t="s">
        <v>71</v>
      </c>
      <c r="J60" s="82"/>
      <c r="K60" s="82"/>
      <c r="L60" s="82"/>
      <c r="M60" s="82"/>
      <c r="N60" s="82"/>
    </row>
    <row r="61" spans="1:14" ht="13.5" customHeight="1" x14ac:dyDescent="0.3">
      <c r="A61" s="62" t="s">
        <v>46</v>
      </c>
      <c r="B61" s="63">
        <f t="shared" si="7"/>
        <v>4</v>
      </c>
      <c r="C61" s="73">
        <v>3</v>
      </c>
      <c r="D61" s="73">
        <v>1</v>
      </c>
      <c r="H61" s="60"/>
      <c r="I61" s="83"/>
      <c r="J61" s="83"/>
      <c r="K61" s="83"/>
      <c r="L61" s="83"/>
      <c r="M61" s="83"/>
      <c r="N61" s="83"/>
    </row>
    <row r="62" spans="1:14" ht="13.5" customHeight="1" x14ac:dyDescent="0.3">
      <c r="A62" s="62" t="s">
        <v>47</v>
      </c>
      <c r="B62" s="63">
        <f t="shared" si="7"/>
        <v>0</v>
      </c>
      <c r="C62" s="73">
        <v>0</v>
      </c>
      <c r="D62" s="73">
        <v>0</v>
      </c>
      <c r="H62" s="60"/>
      <c r="I62" s="83"/>
      <c r="J62" s="83"/>
      <c r="K62" s="83"/>
      <c r="L62" s="83"/>
      <c r="M62" s="83"/>
      <c r="N62" s="83"/>
    </row>
    <row r="63" spans="1:14" ht="13.5" customHeight="1" x14ac:dyDescent="0.3">
      <c r="A63" s="62" t="s">
        <v>48</v>
      </c>
      <c r="B63" s="63">
        <f t="shared" si="7"/>
        <v>1</v>
      </c>
      <c r="C63" s="73">
        <v>1</v>
      </c>
      <c r="D63" s="73">
        <v>0</v>
      </c>
      <c r="H63" s="60"/>
      <c r="I63" s="83"/>
      <c r="J63" s="83"/>
      <c r="K63" s="83"/>
      <c r="L63" s="83"/>
      <c r="M63" s="83"/>
      <c r="N63" s="83"/>
    </row>
    <row r="64" spans="1:14" ht="13.5" customHeight="1" x14ac:dyDescent="0.3">
      <c r="A64" s="62" t="s">
        <v>49</v>
      </c>
      <c r="B64" s="63">
        <f t="shared" si="7"/>
        <v>0</v>
      </c>
      <c r="C64" s="73">
        <v>0</v>
      </c>
      <c r="D64" s="73">
        <v>0</v>
      </c>
      <c r="H64" s="60"/>
      <c r="I64" s="60"/>
    </row>
    <row r="65" spans="1:10" ht="13.5" customHeight="1" x14ac:dyDescent="0.3">
      <c r="A65" s="62" t="s">
        <v>50</v>
      </c>
      <c r="B65" s="63">
        <f t="shared" si="7"/>
        <v>0</v>
      </c>
      <c r="C65" s="73">
        <v>0</v>
      </c>
      <c r="D65" s="73">
        <v>0</v>
      </c>
      <c r="H65" s="60"/>
      <c r="I65" s="60"/>
    </row>
    <row r="66" spans="1:10" ht="13.5" customHeight="1" x14ac:dyDescent="0.3">
      <c r="A66" s="62" t="s">
        <v>51</v>
      </c>
      <c r="B66" s="63">
        <f t="shared" si="7"/>
        <v>2</v>
      </c>
      <c r="C66" s="73">
        <v>2</v>
      </c>
      <c r="D66" s="73">
        <v>0</v>
      </c>
      <c r="H66" s="60"/>
      <c r="I66" s="60"/>
    </row>
    <row r="67" spans="1:10" ht="13.5" customHeight="1" x14ac:dyDescent="0.3">
      <c r="A67" s="62" t="s">
        <v>52</v>
      </c>
      <c r="B67" s="63">
        <f t="shared" si="7"/>
        <v>3</v>
      </c>
      <c r="C67" s="73">
        <v>3</v>
      </c>
      <c r="D67" s="73">
        <v>0</v>
      </c>
      <c r="H67" s="60"/>
      <c r="I67" s="60"/>
    </row>
    <row r="68" spans="1:10" ht="13.5" customHeight="1" x14ac:dyDescent="0.3">
      <c r="A68" s="62" t="s">
        <v>53</v>
      </c>
      <c r="B68" s="63">
        <f t="shared" si="7"/>
        <v>2</v>
      </c>
      <c r="C68" s="73">
        <v>2</v>
      </c>
      <c r="D68" s="73">
        <v>0</v>
      </c>
      <c r="H68" s="60"/>
      <c r="I68" s="60"/>
    </row>
    <row r="69" spans="1:10" ht="13.5" customHeight="1" x14ac:dyDescent="0.3">
      <c r="A69" s="62" t="s">
        <v>54</v>
      </c>
      <c r="B69" s="63">
        <f t="shared" si="7"/>
        <v>0</v>
      </c>
      <c r="C69" s="73">
        <v>0</v>
      </c>
      <c r="D69" s="73">
        <v>0</v>
      </c>
      <c r="H69" s="60"/>
      <c r="I69" s="60"/>
    </row>
    <row r="70" spans="1:10" ht="13.5" customHeight="1" x14ac:dyDescent="0.3">
      <c r="A70" s="62" t="s">
        <v>55</v>
      </c>
      <c r="B70" s="63">
        <f t="shared" si="7"/>
        <v>0</v>
      </c>
      <c r="C70" s="73">
        <v>0</v>
      </c>
      <c r="D70" s="73">
        <v>0</v>
      </c>
      <c r="H70" s="60"/>
      <c r="I70" s="60"/>
    </row>
    <row r="71" spans="1:10" ht="13.5" customHeight="1" x14ac:dyDescent="0.3">
      <c r="A71" s="65" t="s">
        <v>56</v>
      </c>
      <c r="B71" s="66">
        <f t="shared" si="7"/>
        <v>0</v>
      </c>
      <c r="C71" s="73">
        <v>0</v>
      </c>
      <c r="D71" s="73">
        <v>0</v>
      </c>
      <c r="H71" s="60"/>
      <c r="I71" s="60"/>
    </row>
    <row r="72" spans="1:10" ht="14.4" x14ac:dyDescent="0.3">
      <c r="A72" s="68" t="s">
        <v>1</v>
      </c>
      <c r="B72" s="69">
        <f>SUM(B47:B71)</f>
        <v>33</v>
      </c>
      <c r="C72" s="69">
        <f t="shared" ref="C72:D72" si="9">SUM(C47:C71)</f>
        <v>32</v>
      </c>
      <c r="D72" s="69">
        <f t="shared" si="9"/>
        <v>1</v>
      </c>
      <c r="H72" s="60"/>
      <c r="I72" s="60"/>
    </row>
    <row r="73" spans="1:10" x14ac:dyDescent="0.3">
      <c r="A73" s="36"/>
      <c r="B73" s="34"/>
      <c r="C73" s="34"/>
      <c r="D73" s="34"/>
      <c r="E73" s="34"/>
    </row>
    <row r="74" spans="1:10" ht="15" customHeight="1" x14ac:dyDescent="0.3">
      <c r="A74" s="80"/>
      <c r="B74" s="34"/>
      <c r="C74" s="34"/>
      <c r="D74" s="34"/>
      <c r="E74" s="34"/>
      <c r="J74" s="35"/>
    </row>
    <row r="75" spans="1:10" x14ac:dyDescent="0.3">
      <c r="A75" s="1" t="s">
        <v>14</v>
      </c>
      <c r="B75" s="34"/>
      <c r="C75" s="34"/>
      <c r="D75" s="34"/>
      <c r="E75" s="34"/>
      <c r="J75" s="35"/>
    </row>
    <row r="76" spans="1:10" x14ac:dyDescent="0.3">
      <c r="A76" s="1" t="s">
        <v>57</v>
      </c>
      <c r="B76" s="34"/>
      <c r="C76" s="34"/>
      <c r="D76" s="34"/>
      <c r="E76" s="34"/>
      <c r="J76" s="35"/>
    </row>
    <row r="77" spans="1:10" x14ac:dyDescent="0.3">
      <c r="A77" s="38" t="s">
        <v>80</v>
      </c>
      <c r="J77" s="35"/>
    </row>
    <row r="78" spans="1:10" ht="13.5" customHeight="1" x14ac:dyDescent="0.3">
      <c r="A78" s="38" t="s">
        <v>78</v>
      </c>
    </row>
    <row r="81" ht="14.25" customHeight="1" x14ac:dyDescent="0.3"/>
    <row r="83" ht="14.25" customHeight="1" x14ac:dyDescent="0.3"/>
    <row r="85" ht="14.25" customHeight="1" x14ac:dyDescent="0.3"/>
    <row r="87" ht="14.25" customHeight="1" x14ac:dyDescent="0.3"/>
    <row r="92" ht="14.25" customHeight="1" x14ac:dyDescent="0.3"/>
    <row r="94" ht="14.25" customHeight="1" x14ac:dyDescent="0.3"/>
    <row r="96" ht="14.25" customHeight="1" x14ac:dyDescent="0.3"/>
  </sheetData>
  <mergeCells count="13">
    <mergeCell ref="J13:M13"/>
    <mergeCell ref="J14:M14"/>
    <mergeCell ref="I60:N63"/>
    <mergeCell ref="A6:O6"/>
    <mergeCell ref="A10:O10"/>
    <mergeCell ref="A9:O9"/>
    <mergeCell ref="A8:O8"/>
    <mergeCell ref="A7:O7"/>
    <mergeCell ref="L46:L47"/>
    <mergeCell ref="M46:N46"/>
    <mergeCell ref="I58:K58"/>
    <mergeCell ref="I59:K59"/>
    <mergeCell ref="I46:K47"/>
  </mergeCells>
  <phoneticPr fontId="20" type="noConversion"/>
  <printOptions horizontalCentered="1" verticalCentered="1"/>
  <pageMargins left="0.27559055118110237" right="0.19685039370078741" top="0.35433070866141736" bottom="0.27559055118110237" header="0.31496062992125984" footer="0.31496062992125984"/>
  <pageSetup paperSize="9" scale="66" orientation="landscape" r:id="rId1"/>
  <ignoredErrors>
    <ignoredError sqref="J3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PAM</vt:lpstr>
      <vt:lpstr>PAM!Área_de_impresión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SGIC</cp:lastModifiedBy>
  <cp:lastPrinted>2021-01-15T19:52:08Z</cp:lastPrinted>
  <dcterms:created xsi:type="dcterms:W3CDTF">2009-11-09T20:17:47Z</dcterms:created>
  <dcterms:modified xsi:type="dcterms:W3CDTF">2026-05-18T17:21:42Z</dcterms:modified>
</cp:coreProperties>
</file>