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B97D8475-9432-46DE-95C1-266819C4DE98}" xr6:coauthVersionLast="47" xr6:coauthVersionMax="47" xr10:uidLastSave="{00000000-0000-0000-0000-000000000000}"/>
  <bookViews>
    <workbookView xWindow="1140" yWindow="1140" windowWidth="21970" windowHeight="11180" xr2:uid="{FB5B7E9F-7E44-4FFD-ACDA-F664897D16E7}"/>
  </bookViews>
  <sheets>
    <sheet name="EE" sheetId="1" r:id="rId1"/>
  </sheets>
  <externalReferences>
    <externalReference r:id="rId2"/>
  </externalReferences>
  <definedNames>
    <definedName name="_xlnm._FilterDatabase" localSheetId="0" hidden="1">EE!$O$268:$P$274</definedName>
    <definedName name="_xlnm.Print_Area" localSheetId="0">EE!$A$1:$U$324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320" i="1" l="1"/>
  <c r="D320" i="1"/>
  <c r="O319" i="1"/>
  <c r="E319" i="1"/>
  <c r="O318" i="1"/>
  <c r="O320" i="1" s="1"/>
  <c r="E318" i="1"/>
  <c r="E320" i="1" s="1"/>
  <c r="K306" i="1"/>
  <c r="J306" i="1"/>
  <c r="I306" i="1"/>
  <c r="H306" i="1"/>
  <c r="G306" i="1"/>
  <c r="E306" i="1"/>
  <c r="F304" i="1" s="1"/>
  <c r="F305" i="1"/>
  <c r="S300" i="1"/>
  <c r="T299" i="1" s="1"/>
  <c r="N300" i="1"/>
  <c r="O299" i="1" s="1"/>
  <c r="F298" i="1"/>
  <c r="O290" i="1"/>
  <c r="P289" i="1" s="1"/>
  <c r="P288" i="1"/>
  <c r="E288" i="1"/>
  <c r="F286" i="1" s="1"/>
  <c r="F288" i="1" s="1"/>
  <c r="P287" i="1"/>
  <c r="F287" i="1"/>
  <c r="P286" i="1"/>
  <c r="P290" i="1" s="1"/>
  <c r="P285" i="1"/>
  <c r="P284" i="1"/>
  <c r="D273" i="1"/>
  <c r="E272" i="1"/>
  <c r="E271" i="1"/>
  <c r="E273" i="1" s="1"/>
  <c r="R264" i="1"/>
  <c r="Q264" i="1"/>
  <c r="R263" i="1"/>
  <c r="R262" i="1"/>
  <c r="R261" i="1"/>
  <c r="R260" i="1"/>
  <c r="R259" i="1"/>
  <c r="I259" i="1"/>
  <c r="J257" i="1" s="1"/>
  <c r="J259" i="1" s="1"/>
  <c r="D259" i="1"/>
  <c r="R258" i="1"/>
  <c r="E258" i="1"/>
  <c r="R257" i="1"/>
  <c r="E257" i="1"/>
  <c r="R256" i="1"/>
  <c r="J235" i="1"/>
  <c r="L231" i="1" s="1"/>
  <c r="F235" i="1"/>
  <c r="R233" i="1"/>
  <c r="E233" i="1"/>
  <c r="T232" i="1"/>
  <c r="H232" i="1"/>
  <c r="E232" i="1"/>
  <c r="H231" i="1"/>
  <c r="E231" i="1"/>
  <c r="T230" i="1"/>
  <c r="H230" i="1"/>
  <c r="E230" i="1"/>
  <c r="E235" i="1" s="1"/>
  <c r="R221" i="1"/>
  <c r="T216" i="1" s="1"/>
  <c r="E221" i="1"/>
  <c r="F220" i="1"/>
  <c r="F219" i="1"/>
  <c r="F217" i="1"/>
  <c r="F215" i="1"/>
  <c r="K210" i="1"/>
  <c r="L208" i="1" s="1"/>
  <c r="P209" i="1"/>
  <c r="Q207" i="1" s="1"/>
  <c r="L209" i="1"/>
  <c r="E209" i="1"/>
  <c r="F208" i="1" s="1"/>
  <c r="Q208" i="1"/>
  <c r="L207" i="1"/>
  <c r="Q206" i="1"/>
  <c r="L206" i="1"/>
  <c r="F206" i="1"/>
  <c r="K198" i="1"/>
  <c r="L197" i="1"/>
  <c r="L196" i="1"/>
  <c r="L195" i="1"/>
  <c r="L194" i="1"/>
  <c r="L193" i="1"/>
  <c r="L192" i="1"/>
  <c r="L191" i="1"/>
  <c r="L190" i="1"/>
  <c r="D190" i="1"/>
  <c r="L189" i="1"/>
  <c r="E189" i="1"/>
  <c r="L188" i="1"/>
  <c r="E188" i="1"/>
  <c r="L187" i="1"/>
  <c r="E187" i="1"/>
  <c r="N168" i="1"/>
  <c r="M168" i="1"/>
  <c r="L168" i="1"/>
  <c r="K168" i="1"/>
  <c r="J168" i="1"/>
  <c r="D166" i="1"/>
  <c r="E165" i="1"/>
  <c r="E164" i="1"/>
  <c r="R152" i="1"/>
  <c r="S148" i="1" s="1"/>
  <c r="S151" i="1"/>
  <c r="S150" i="1"/>
  <c r="D150" i="1"/>
  <c r="E148" i="1" s="1"/>
  <c r="S149" i="1"/>
  <c r="E149" i="1"/>
  <c r="S147" i="1"/>
  <c r="S146" i="1"/>
  <c r="E146" i="1"/>
  <c r="S145" i="1"/>
  <c r="E145" i="1"/>
  <c r="S143" i="1"/>
  <c r="S142" i="1"/>
  <c r="S141" i="1"/>
  <c r="S140" i="1"/>
  <c r="L140" i="1"/>
  <c r="M139" i="1" s="1"/>
  <c r="S139" i="1"/>
  <c r="S138" i="1"/>
  <c r="E138" i="1"/>
  <c r="F136" i="1" s="1"/>
  <c r="S137" i="1"/>
  <c r="M137" i="1"/>
  <c r="F137" i="1"/>
  <c r="F134" i="1"/>
  <c r="M133" i="1"/>
  <c r="F133" i="1"/>
  <c r="F130" i="1"/>
  <c r="S129" i="1"/>
  <c r="R129" i="1"/>
  <c r="Q129" i="1"/>
  <c r="P129" i="1"/>
  <c r="Q128" i="1"/>
  <c r="Q127" i="1"/>
  <c r="F127" i="1"/>
  <c r="Q126" i="1"/>
  <c r="K124" i="1"/>
  <c r="L123" i="1"/>
  <c r="L122" i="1"/>
  <c r="L121" i="1"/>
  <c r="L120" i="1"/>
  <c r="Q119" i="1"/>
  <c r="R118" i="1" s="1"/>
  <c r="L119" i="1"/>
  <c r="L124" i="1" s="1"/>
  <c r="D119" i="1"/>
  <c r="L118" i="1"/>
  <c r="E118" i="1"/>
  <c r="L117" i="1"/>
  <c r="E117" i="1"/>
  <c r="E119" i="1" s="1"/>
  <c r="K110" i="1"/>
  <c r="D110" i="1"/>
  <c r="L109" i="1"/>
  <c r="E109" i="1"/>
  <c r="L108" i="1"/>
  <c r="L110" i="1" s="1"/>
  <c r="E108" i="1"/>
  <c r="E110" i="1" s="1"/>
  <c r="N100" i="1"/>
  <c r="O94" i="1" s="1"/>
  <c r="O100" i="1" s="1"/>
  <c r="K100" i="1"/>
  <c r="O99" i="1"/>
  <c r="O98" i="1"/>
  <c r="O97" i="1"/>
  <c r="O96" i="1"/>
  <c r="O95" i="1"/>
  <c r="N87" i="1"/>
  <c r="O86" i="1"/>
  <c r="O85" i="1"/>
  <c r="O87" i="1" s="1"/>
  <c r="S79" i="1"/>
  <c r="Q79" i="1"/>
  <c r="N76" i="1"/>
  <c r="R75" i="1"/>
  <c r="S74" i="1"/>
  <c r="S73" i="1"/>
  <c r="S75" i="1" s="1"/>
  <c r="P61" i="1"/>
  <c r="Q59" i="1" s="1"/>
  <c r="Q60" i="1"/>
  <c r="G60" i="1"/>
  <c r="J47" i="1"/>
  <c r="K44" i="1" s="1"/>
  <c r="K46" i="1"/>
  <c r="K45" i="1"/>
  <c r="S41" i="1"/>
  <c r="T39" i="1" s="1"/>
  <c r="K41" i="1"/>
  <c r="T40" i="1"/>
  <c r="K40" i="1"/>
  <c r="T37" i="1"/>
  <c r="K37" i="1"/>
  <c r="T36" i="1"/>
  <c r="K36" i="1"/>
  <c r="T33" i="1"/>
  <c r="K33" i="1"/>
  <c r="T32" i="1"/>
  <c r="K32" i="1"/>
  <c r="T29" i="1"/>
  <c r="K29" i="1"/>
  <c r="T28" i="1"/>
  <c r="K28" i="1"/>
  <c r="T25" i="1"/>
  <c r="K25" i="1"/>
  <c r="T24" i="1"/>
  <c r="K24" i="1"/>
  <c r="T21" i="1"/>
  <c r="K21" i="1"/>
  <c r="T217" i="1" l="1"/>
  <c r="R117" i="1"/>
  <c r="R119" i="1" s="1"/>
  <c r="T218" i="1"/>
  <c r="L232" i="1"/>
  <c r="M134" i="1"/>
  <c r="F207" i="1"/>
  <c r="L230" i="1"/>
  <c r="O298" i="1"/>
  <c r="O300" i="1" s="1"/>
  <c r="K22" i="1"/>
  <c r="K47" i="1" s="1"/>
  <c r="K26" i="1"/>
  <c r="K30" i="1"/>
  <c r="K34" i="1"/>
  <c r="K38" i="1"/>
  <c r="Q56" i="1"/>
  <c r="F128" i="1"/>
  <c r="F138" i="1" s="1"/>
  <c r="F131" i="1"/>
  <c r="F135" i="1"/>
  <c r="E147" i="1"/>
  <c r="E150" i="1" s="1"/>
  <c r="T219" i="1"/>
  <c r="T298" i="1"/>
  <c r="T300" i="1" s="1"/>
  <c r="T22" i="1"/>
  <c r="T26" i="1"/>
  <c r="T30" i="1"/>
  <c r="T34" i="1"/>
  <c r="T38" i="1"/>
  <c r="K42" i="1"/>
  <c r="Q57" i="1"/>
  <c r="M131" i="1"/>
  <c r="M135" i="1"/>
  <c r="M138" i="1"/>
  <c r="L233" i="1"/>
  <c r="F299" i="1"/>
  <c r="F306" i="1" s="1"/>
  <c r="F301" i="1"/>
  <c r="K23" i="1"/>
  <c r="K27" i="1"/>
  <c r="K31" i="1"/>
  <c r="K35" i="1"/>
  <c r="K39" i="1"/>
  <c r="K43" i="1"/>
  <c r="Q58" i="1"/>
  <c r="F129" i="1"/>
  <c r="F132" i="1"/>
  <c r="T215" i="1"/>
  <c r="T220" i="1"/>
  <c r="F302" i="1"/>
  <c r="T23" i="1"/>
  <c r="T41" i="1" s="1"/>
  <c r="T27" i="1"/>
  <c r="T31" i="1"/>
  <c r="T35" i="1"/>
  <c r="M132" i="1"/>
  <c r="M136" i="1"/>
  <c r="S144" i="1"/>
  <c r="S152" i="1" s="1"/>
  <c r="F303" i="1"/>
  <c r="F300" i="1"/>
  <c r="Q61" i="1" l="1"/>
  <c r="M14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<sst xmlns="http://schemas.openxmlformats.org/spreadsheetml/2006/main" count="494" uniqueCount="287">
  <si>
    <t>La Intervención de las usuarias para el Empoderamiento Económico tiene como objetivo prevenir la violencia a través del empoderamiento de las adolescentes y jóvenes, desarrollando sus capacidades para que puedan llevar una mejor calidad de vida y autosuficiencia; convirtiéndose en agentes activos de cambio social en sus propias familias y comunidad.</t>
  </si>
  <si>
    <t>SECCIÓN A: DATOS DE INGRESO DE LAS USUARIAS</t>
  </si>
  <si>
    <r>
      <t xml:space="preserve">Figura N° 1: </t>
    </r>
    <r>
      <rPr>
        <sz val="11"/>
        <color theme="1"/>
        <rFont val="Arial"/>
        <family val="2"/>
      </rPr>
      <t>Acciones preventivas según departamento</t>
    </r>
  </si>
  <si>
    <t>Región</t>
  </si>
  <si>
    <t>N°</t>
  </si>
  <si>
    <t>%</t>
  </si>
  <si>
    <t>Código</t>
  </si>
  <si>
    <t>Producto P13A</t>
  </si>
  <si>
    <t>Amazonas</t>
  </si>
  <si>
    <t>MEA-1</t>
  </si>
  <si>
    <t>Acciones informativas y de difusión de la intervención en la comunidad</t>
  </si>
  <si>
    <t>Áncash</t>
  </si>
  <si>
    <t>MEA-2</t>
  </si>
  <si>
    <t>Constitución del Club</t>
  </si>
  <si>
    <t>Apurímac</t>
  </si>
  <si>
    <t>MEA-3</t>
  </si>
  <si>
    <t xml:space="preserve">Formación de adolescentes y jóvenes lideresas </t>
  </si>
  <si>
    <t>Arequipa</t>
  </si>
  <si>
    <t>MEA-4</t>
  </si>
  <si>
    <t>Talleres de líderes y lideresas de la comunidad</t>
  </si>
  <si>
    <t>Ayacucho</t>
  </si>
  <si>
    <t>MEA-5</t>
  </si>
  <si>
    <t xml:space="preserve">Foro de madres, padres, cuidador(es) y mujeres de la comunidad </t>
  </si>
  <si>
    <t>Cajamarca</t>
  </si>
  <si>
    <t>MEA-6</t>
  </si>
  <si>
    <t xml:space="preserve">Reuniones con autoridades y actores locales, para la presentación o reporte público de la intervención </t>
  </si>
  <si>
    <t>Callao</t>
  </si>
  <si>
    <t>MEA-7</t>
  </si>
  <si>
    <t>Capacitación para fortalecer las Habilidades para la vida</t>
  </si>
  <si>
    <t>Cusco</t>
  </si>
  <si>
    <t>MEA-8</t>
  </si>
  <si>
    <t xml:space="preserve">Acompañamiento en Habilidades vocacionales </t>
  </si>
  <si>
    <t>Huancavelica</t>
  </si>
  <si>
    <t>MEA-9</t>
  </si>
  <si>
    <t xml:space="preserve">Capacitación en educación financiera </t>
  </si>
  <si>
    <t>Huánuco</t>
  </si>
  <si>
    <t>MEA-10</t>
  </si>
  <si>
    <t xml:space="preserve">Asesorías para la colocación en un puesto laboral </t>
  </si>
  <si>
    <t>Ica</t>
  </si>
  <si>
    <t>MEA-11</t>
  </si>
  <si>
    <t xml:space="preserve">Asistencia técnica a las beneficiarias con ideas de negocio </t>
  </si>
  <si>
    <t>Junín</t>
  </si>
  <si>
    <t>MEA-12</t>
  </si>
  <si>
    <t xml:space="preserve">Acompañamiento post inserción laboral mediante colocación laboral </t>
  </si>
  <si>
    <t>La Libertad</t>
  </si>
  <si>
    <t>MEA-13</t>
  </si>
  <si>
    <t xml:space="preserve">Acompañamiento post inserción laboral a través de emprendimiento económico </t>
  </si>
  <si>
    <t>Lambayeque</t>
  </si>
  <si>
    <t>MEA-14</t>
  </si>
  <si>
    <t>Desarrollo de actividades educativas – recreativas</t>
  </si>
  <si>
    <t>Lima Metropolitana</t>
  </si>
  <si>
    <t>MEA-16</t>
  </si>
  <si>
    <t xml:space="preserve">Comité de gestión </t>
  </si>
  <si>
    <t>Lima Provincia</t>
  </si>
  <si>
    <t>MEA-17</t>
  </si>
  <si>
    <t>Reunión de los comités de gestión</t>
  </si>
  <si>
    <t>Loreto</t>
  </si>
  <si>
    <t>MEA-18</t>
  </si>
  <si>
    <t xml:space="preserve">Sensibilización a empresas y/o negocios locales </t>
  </si>
  <si>
    <t>Madre De Dios</t>
  </si>
  <si>
    <t>MEA-19</t>
  </si>
  <si>
    <t xml:space="preserve">Otra acción no programada </t>
  </si>
  <si>
    <t>Moquegua</t>
  </si>
  <si>
    <t>MEA-20</t>
  </si>
  <si>
    <t>Charlas dirigidas a mujeres adolescentes y jóvenes -prevenir para proteger</t>
  </si>
  <si>
    <t>Pasco</t>
  </si>
  <si>
    <t>MEA-21</t>
  </si>
  <si>
    <t>Charlas dirigidas a la comunidad - Prevenir para proteger</t>
  </si>
  <si>
    <t>Piura</t>
  </si>
  <si>
    <t>Total</t>
  </si>
  <si>
    <t>Leyenda</t>
  </si>
  <si>
    <t>Intervalo</t>
  </si>
  <si>
    <t>Puno</t>
  </si>
  <si>
    <t>Sin acciones</t>
  </si>
  <si>
    <t>San Martín</t>
  </si>
  <si>
    <t>1 a 92 acciones</t>
  </si>
  <si>
    <t>Tacna</t>
  </si>
  <si>
    <t>93 a 185 acciones</t>
  </si>
  <si>
    <t>Tumbes</t>
  </si>
  <si>
    <t>186 a 277 acciones</t>
  </si>
  <si>
    <t>Ucayali</t>
  </si>
  <si>
    <t>278 a 370 acciones</t>
  </si>
  <si>
    <t>371 a 462 acciones</t>
  </si>
  <si>
    <t>463 a 555 acciones</t>
  </si>
  <si>
    <t>Mes</t>
  </si>
  <si>
    <t>Grupo
de edad</t>
  </si>
  <si>
    <t>Enero</t>
  </si>
  <si>
    <t>12 a 14 años</t>
  </si>
  <si>
    <t>Febrero</t>
  </si>
  <si>
    <t>15 a 17 años</t>
  </si>
  <si>
    <t>Marzo</t>
  </si>
  <si>
    <t>18 a 29 años</t>
  </si>
  <si>
    <t>Abril</t>
  </si>
  <si>
    <t>30 a 59 años</t>
  </si>
  <si>
    <t>60 a mas</t>
  </si>
  <si>
    <r>
      <t>Figura N° 2: U</t>
    </r>
    <r>
      <rPr>
        <sz val="11"/>
        <color theme="1"/>
        <rFont val="Arial"/>
        <family val="2"/>
      </rPr>
      <t>suarias registradas en la intervención Empoderamiento Económico del Programa Nacional Warmi Ñan según departamento</t>
    </r>
  </si>
  <si>
    <t xml:space="preserve"> Región</t>
  </si>
  <si>
    <t>Usuarias</t>
  </si>
  <si>
    <t>Periodo</t>
  </si>
  <si>
    <t>Grupo de edad</t>
  </si>
  <si>
    <t>14 a 17 años</t>
  </si>
  <si>
    <t>18 a 24 años</t>
  </si>
  <si>
    <t>Enero - Abril 2026(*)</t>
  </si>
  <si>
    <t>(*)Información preliminar reportada al mes de Enero - Abril 2026</t>
  </si>
  <si>
    <t>Adolescentes</t>
  </si>
  <si>
    <t>Jóvenes</t>
  </si>
  <si>
    <t>Nacionalidad a/</t>
  </si>
  <si>
    <t>Peruana</t>
  </si>
  <si>
    <t>Extranjera</t>
  </si>
  <si>
    <t>Estado Civil</t>
  </si>
  <si>
    <t>Soltera</t>
  </si>
  <si>
    <t>1 a 17 usuarias</t>
  </si>
  <si>
    <t>Conviviente</t>
  </si>
  <si>
    <t>18 a 35 usuarias</t>
  </si>
  <si>
    <t>Casada</t>
  </si>
  <si>
    <t>36 a 53 usuarias</t>
  </si>
  <si>
    <t>Madre de Dios</t>
  </si>
  <si>
    <t>Separada</t>
  </si>
  <si>
    <t>54 a 70 usuarias</t>
  </si>
  <si>
    <t>Divorciada</t>
  </si>
  <si>
    <t>71 a 88 usuarias</t>
  </si>
  <si>
    <t>Viuda</t>
  </si>
  <si>
    <t>89 a 106 usuarias</t>
  </si>
  <si>
    <t>(*) Información preliminar reportada al mes de Enero - Abril 2026</t>
  </si>
  <si>
    <t>Área de residencia</t>
  </si>
  <si>
    <t>Discapacidad</t>
  </si>
  <si>
    <t>Urbana</t>
  </si>
  <si>
    <t>Si</t>
  </si>
  <si>
    <t>Rural</t>
  </si>
  <si>
    <t>No</t>
  </si>
  <si>
    <t>Clasificación</t>
  </si>
  <si>
    <t>Orientación sexual</t>
  </si>
  <si>
    <t>Estaba gestando</t>
  </si>
  <si>
    <t>Pobre</t>
  </si>
  <si>
    <t>Heterosexual</t>
  </si>
  <si>
    <t>Pobre extremo</t>
  </si>
  <si>
    <t>Lesbiana</t>
  </si>
  <si>
    <t>Gay</t>
  </si>
  <si>
    <t>Bisexual</t>
  </si>
  <si>
    <t>Pansexual</t>
  </si>
  <si>
    <t>Asexual</t>
  </si>
  <si>
    <t>Otro</t>
  </si>
  <si>
    <t>(*) Se consideran las usuarias que estuvieron de acuerdo en brindar información de su orientación sexual</t>
  </si>
  <si>
    <t>N°de hijos e hijas</t>
  </si>
  <si>
    <t>N° Hijas</t>
  </si>
  <si>
    <t>N° Hijos</t>
  </si>
  <si>
    <t>Nivel Educativo</t>
  </si>
  <si>
    <t>Ninguno</t>
  </si>
  <si>
    <t>Sin nivel</t>
  </si>
  <si>
    <t>1 a 2 hijos/as</t>
  </si>
  <si>
    <t>Inicial</t>
  </si>
  <si>
    <t>3 a más</t>
  </si>
  <si>
    <t>Primaria incompleta</t>
  </si>
  <si>
    <t>Primaria completa</t>
  </si>
  <si>
    <t>Por sus Costumbres y Antepasados</t>
  </si>
  <si>
    <t>Secundaria incompleta</t>
  </si>
  <si>
    <t>Quechua</t>
  </si>
  <si>
    <t>Secundaria completa</t>
  </si>
  <si>
    <t>Aimara</t>
  </si>
  <si>
    <t>Superior no Univ. Incompleta</t>
  </si>
  <si>
    <t>Indígena u originario de la Amazonía</t>
  </si>
  <si>
    <t>Superior no Univ. Completa</t>
  </si>
  <si>
    <t>Perteneciente o parte de otro pueblo indígena u originario</t>
  </si>
  <si>
    <t>Superior Univ. Incompleta</t>
  </si>
  <si>
    <t>Negro, moreno, zambo, mulato, afrodescendiente o parte del pueblo afroperuano</t>
  </si>
  <si>
    <t>Superior Univ. Completa</t>
  </si>
  <si>
    <t>Blanco</t>
  </si>
  <si>
    <t xml:space="preserve">Lengua materna </t>
  </si>
  <si>
    <t>Básica Especial</t>
  </si>
  <si>
    <t>Mestizo</t>
  </si>
  <si>
    <t>No sabe / No responde</t>
  </si>
  <si>
    <t>Asháninka</t>
  </si>
  <si>
    <t>Awajún/Aguaruna</t>
  </si>
  <si>
    <t>Shipibo - Konibo</t>
  </si>
  <si>
    <t>Shawi/Chayahuita</t>
  </si>
  <si>
    <t>Matsigenka/Machiguenga</t>
  </si>
  <si>
    <t>Motivos</t>
  </si>
  <si>
    <t>Achuar</t>
  </si>
  <si>
    <t>Económico</t>
  </si>
  <si>
    <t>Otra lengua indigena</t>
  </si>
  <si>
    <t>Familiar</t>
  </si>
  <si>
    <t>Castellano</t>
  </si>
  <si>
    <t>Embarazo</t>
  </si>
  <si>
    <t>Portugués</t>
  </si>
  <si>
    <t>Enfermedad</t>
  </si>
  <si>
    <t>Otra lengua extranjera</t>
  </si>
  <si>
    <t>Lengua de señas</t>
  </si>
  <si>
    <t>No escucha/ No habla</t>
  </si>
  <si>
    <t>Sólo se considera la información de usuarias que desertaron de sus estudios académicos</t>
  </si>
  <si>
    <t>No sabe/ no responde</t>
  </si>
  <si>
    <t>* Una usuaria puede indicar más de un motivo de deserción</t>
  </si>
  <si>
    <t>SECCIÓN B: SOPORTE FAMILIAR</t>
  </si>
  <si>
    <t>Reciben algún tipo de ayuda</t>
  </si>
  <si>
    <t>Tipo de vínculo</t>
  </si>
  <si>
    <t>Económica</t>
  </si>
  <si>
    <t>Emocional</t>
  </si>
  <si>
    <t>Cuidado de hijos</t>
  </si>
  <si>
    <t>Estudios</t>
  </si>
  <si>
    <t>Pareja</t>
  </si>
  <si>
    <t>Sin vínculo</t>
  </si>
  <si>
    <t>SECCIÓN C: SITUACIÓN DE VIOLENCIA</t>
  </si>
  <si>
    <t>Buscó ayuda</t>
  </si>
  <si>
    <t>Motivo por el cual no buscó ayuda</t>
  </si>
  <si>
    <t>No sabia dónde ir / no conoce servicios</t>
  </si>
  <si>
    <t xml:space="preserve">No era necesario </t>
  </si>
  <si>
    <t>Sin información</t>
  </si>
  <si>
    <t xml:space="preserve">De nada sirve </t>
  </si>
  <si>
    <t>Cosas de la vida</t>
  </si>
  <si>
    <t xml:space="preserve">Miedo al divorcio / separación </t>
  </si>
  <si>
    <t xml:space="preserve">Miedo a que le pegara de nuevo a ella o a sus hijos </t>
  </si>
  <si>
    <t>Miedo de causarle un problema a la persona que le pegó</t>
  </si>
  <si>
    <t xml:space="preserve">Vergüenza </t>
  </si>
  <si>
    <t xml:space="preserve">Ella tenia la culpa </t>
  </si>
  <si>
    <t>SECCIÓN D: ACTIVIDAD Y CAPACITACIÓN DE LA PERSONA USUARIA</t>
  </si>
  <si>
    <t xml:space="preserve">Ha recibido capacitación </t>
  </si>
  <si>
    <t>Disponibilidad de tiempo</t>
  </si>
  <si>
    <t>Cuenta con un trabajo</t>
  </si>
  <si>
    <t>Tiempo Completo</t>
  </si>
  <si>
    <t>Medio Tiempo</t>
  </si>
  <si>
    <t xml:space="preserve">Fin de semana </t>
  </si>
  <si>
    <t>Prioridad</t>
  </si>
  <si>
    <t>Motivo principal por no contar con un trabajo</t>
  </si>
  <si>
    <r>
      <t>Capacitación en habilidades Ocupacionales</t>
    </r>
    <r>
      <rPr>
        <b/>
        <sz val="8"/>
        <color theme="1"/>
        <rFont val="Arial"/>
        <family val="2"/>
      </rPr>
      <t/>
    </r>
  </si>
  <si>
    <t xml:space="preserve">Mi pareja no me deja </t>
  </si>
  <si>
    <t>Hijos pequeños</t>
  </si>
  <si>
    <t>Capacitación en habilidades Empresariales</t>
  </si>
  <si>
    <t xml:space="preserve">No he tenido la oportunidad </t>
  </si>
  <si>
    <t xml:space="preserve">No sé hacer nada </t>
  </si>
  <si>
    <t xml:space="preserve">Trabajo </t>
  </si>
  <si>
    <t>Articulación</t>
  </si>
  <si>
    <t>Inserción en grupos organizados que ofrecen bienes o servicios</t>
  </si>
  <si>
    <t>Acceso al empleo dependiente1/</t>
  </si>
  <si>
    <t>Modalidad</t>
  </si>
  <si>
    <t xml:space="preserve">Inserción en grupo organizados que ofrecen bienes y servicios.  </t>
  </si>
  <si>
    <t>Institución Publica</t>
  </si>
  <si>
    <t>Institución Privada</t>
  </si>
  <si>
    <t>Abandono en el proceso</t>
  </si>
  <si>
    <t>/2</t>
  </si>
  <si>
    <t>Acceso al empleo dependiente/1</t>
  </si>
  <si>
    <r>
      <t>Capacitación completa</t>
    </r>
    <r>
      <rPr>
        <sz val="12"/>
        <color theme="1"/>
        <rFont val="Arial Narrow"/>
        <family val="2"/>
      </rPr>
      <t xml:space="preserve"> </t>
    </r>
  </si>
  <si>
    <r>
      <rPr>
        <sz val="9"/>
        <color theme="1"/>
        <rFont val="Arial Narrow"/>
        <family val="2"/>
      </rPr>
      <t>(Modulo de desarrollo Personal Social)/</t>
    </r>
    <r>
      <rPr>
        <b/>
        <sz val="9"/>
        <color theme="1"/>
        <rFont val="Arial Narrow"/>
        <family val="2"/>
      </rPr>
      <t>3</t>
    </r>
  </si>
  <si>
    <t>1/ Se considera todas las usuarias que completaron el modulo de personal social.</t>
  </si>
  <si>
    <t>1/ Se considera en proceso a las usuarias que han terminado o se encuentran en capacitación y todavia no articulan a un empleo laboral</t>
  </si>
  <si>
    <t xml:space="preserve">2/ Se considera a las usuarias que abandonaron la intervención antes de ingresar al capacitación Tecnico Productivo o sesiones de desarrollo Personal social  en el caso de acceso al empleo dependiente </t>
  </si>
  <si>
    <t xml:space="preserve">3/ Se considera solo a las usuarias en la modalidad de acceso al empleo dependiente </t>
  </si>
  <si>
    <t>Acceso al empleo dependiente</t>
  </si>
  <si>
    <t>En proceso</t>
  </si>
  <si>
    <t xml:space="preserve">Línea productiva </t>
  </si>
  <si>
    <t>Estado final</t>
  </si>
  <si>
    <t>Otras industrias manufactureras</t>
  </si>
  <si>
    <t>Capacitada</t>
  </si>
  <si>
    <t>Actividades de servicio de comidas y bebidas</t>
  </si>
  <si>
    <t>No capacitada</t>
  </si>
  <si>
    <t>Actividades de edición</t>
  </si>
  <si>
    <t>Programación informática, consultoría de informática y actividades conexas</t>
  </si>
  <si>
    <t>Actividades administrativas y de apoyo de oficina y otras Actividades de apoyo a las empresas</t>
  </si>
  <si>
    <t>Elaboración de productos alimenticios</t>
  </si>
  <si>
    <t>Fabricación de productos textiles</t>
  </si>
  <si>
    <t>Otras actividades de servicios personales</t>
  </si>
  <si>
    <t>Linea</t>
  </si>
  <si>
    <t>N</t>
  </si>
  <si>
    <t>Giro de negocio a desarrollar</t>
  </si>
  <si>
    <t>Bares, tabernas, discotecas, juguerías</t>
  </si>
  <si>
    <t>Panadería</t>
  </si>
  <si>
    <t>Peluquerías, salones de belleza</t>
  </si>
  <si>
    <t xml:space="preserve">Bazar </t>
  </si>
  <si>
    <t>Otros tipos de enseñanza n.c.p.</t>
  </si>
  <si>
    <t>Otros</t>
  </si>
  <si>
    <t>Cargo/Ocupación</t>
  </si>
  <si>
    <t>Tipo de Institución</t>
  </si>
  <si>
    <t>Empresa privada formal</t>
  </si>
  <si>
    <t>Empresa privada informal</t>
  </si>
  <si>
    <t>Entidad del sector público</t>
  </si>
  <si>
    <t>Persona Empleadora</t>
  </si>
  <si>
    <t>Inst.Educativa</t>
  </si>
  <si>
    <t>Emprendimiento economico</t>
  </si>
  <si>
    <t>Administrador/a</t>
  </si>
  <si>
    <t>Camarero/a, Barman, Mesero/a, Cocinero/a</t>
  </si>
  <si>
    <t>Comerciante, Vendedor/a</t>
  </si>
  <si>
    <t>Obrero/a, Operador/a</t>
  </si>
  <si>
    <t>Psicólogo/a, El o la Terapeuta</t>
  </si>
  <si>
    <t>Vendedor/a Ambulante</t>
  </si>
  <si>
    <t>Zapatero/a</t>
  </si>
  <si>
    <t xml:space="preserve">Otros </t>
  </si>
  <si>
    <t>Concluyó proceso</t>
  </si>
  <si>
    <r>
      <t xml:space="preserve">Fuente: </t>
    </r>
    <r>
      <rPr>
        <sz val="10"/>
        <color theme="1"/>
        <rFont val="Arial"/>
        <family val="2"/>
      </rPr>
      <t>Registro de usuarias para el Empoderamiento Económico</t>
    </r>
  </si>
  <si>
    <r>
      <t xml:space="preserve">Elaboración: </t>
    </r>
    <r>
      <rPr>
        <sz val="10"/>
        <color theme="1"/>
        <rFont val="Arial"/>
        <family val="2"/>
      </rPr>
      <t>SGIC - UPPM - Warmi Ñan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</si>
</sst>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name val="Arial Narrow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Aptos Narrow"/>
      <family val="2"/>
      <scheme val="minor"/>
    </font>
    <font>
      <sz val="12"/>
      <color theme="1"/>
      <name val="Arial Narrow"/>
      <family val="2"/>
    </font>
    <font>
      <sz val="10"/>
      <name val="Univers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2"/>
      <color rgb="FFE60008"/>
      <name val="Arial"/>
      <family val="2"/>
    </font>
    <font>
      <b/>
      <sz val="16"/>
      <color rgb="FFE60008"/>
      <name val="Aptos Narrow"/>
      <family val="2"/>
      <scheme val="minor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Arial Narrow"/>
      <family val="2"/>
    </font>
    <font>
      <b/>
      <sz val="18"/>
      <color rgb="FFE60008"/>
      <name val="Arial"/>
      <family val="2"/>
    </font>
    <font>
      <sz val="11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12"/>
      <name val="Arial Narrow"/>
      <family val="2"/>
    </font>
    <font>
      <sz val="10"/>
      <name val="Aptos Narrow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medium">
        <color rgb="FF305496"/>
      </bottom>
      <diagonal/>
    </border>
    <border>
      <left/>
      <right/>
      <top/>
      <bottom style="medium">
        <color rgb="FFE60008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6" fillId="0" borderId="0"/>
    <xf numFmtId="0" fontId="19" fillId="0" borderId="0" applyBorder="0"/>
  </cellStyleXfs>
  <cellXfs count="229">
    <xf numFmtId="0" fontId="0" fillId="0" borderId="0" xfId="0"/>
    <xf numFmtId="0" fontId="3" fillId="2" borderId="0" xfId="2" applyFont="1" applyFill="1" applyAlignment="1">
      <alignment horizontal="left" vertical="center" wrapText="1"/>
    </xf>
    <xf numFmtId="0" fontId="1" fillId="0" borderId="0" xfId="2"/>
    <xf numFmtId="0" fontId="5" fillId="3" borderId="1" xfId="3" applyFont="1" applyFill="1" applyBorder="1" applyAlignment="1" applyProtection="1">
      <alignment vertical="center"/>
      <protection hidden="1"/>
    </xf>
    <xf numFmtId="0" fontId="6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4" borderId="0" xfId="2" applyFont="1" applyFill="1" applyAlignment="1">
      <alignment horizontal="center" vertical="center"/>
    </xf>
    <xf numFmtId="0" fontId="10" fillId="5" borderId="0" xfId="2" applyFont="1" applyFill="1" applyAlignment="1">
      <alignment horizontal="center" vertical="center" wrapText="1"/>
    </xf>
    <xf numFmtId="0" fontId="10" fillId="6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horizontal="center" vertical="center"/>
    </xf>
    <xf numFmtId="0" fontId="10" fillId="7" borderId="0" xfId="2" applyFont="1" applyFill="1" applyAlignment="1">
      <alignment horizontal="left" vertical="center"/>
    </xf>
    <xf numFmtId="0" fontId="10" fillId="8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2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2" xfId="2" applyFont="1" applyBorder="1" applyAlignment="1">
      <alignment horizontal="left"/>
    </xf>
    <xf numFmtId="0" fontId="13" fillId="9" borderId="3" xfId="2" applyFont="1" applyFill="1" applyBorder="1" applyAlignment="1">
      <alignment horizontal="left" vertical="center"/>
    </xf>
    <xf numFmtId="3" fontId="13" fillId="10" borderId="3" xfId="2" applyNumberFormat="1" applyFont="1" applyFill="1" applyBorder="1" applyAlignment="1">
      <alignment horizontal="center" vertical="center"/>
    </xf>
    <xf numFmtId="164" fontId="13" fillId="11" borderId="3" xfId="4" applyNumberFormat="1" applyFont="1" applyFill="1" applyBorder="1" applyAlignment="1">
      <alignment horizontal="center" vertical="center"/>
    </xf>
    <xf numFmtId="0" fontId="14" fillId="12" borderId="4" xfId="2" applyFont="1" applyFill="1" applyBorder="1" applyAlignment="1">
      <alignment horizontal="center" vertical="center"/>
    </xf>
    <xf numFmtId="0" fontId="14" fillId="12" borderId="5" xfId="2" applyFont="1" applyFill="1" applyBorder="1" applyAlignment="1">
      <alignment horizontal="center" vertical="center"/>
    </xf>
    <xf numFmtId="0" fontId="14" fillId="12" borderId="6" xfId="2" applyFont="1" applyFill="1" applyBorder="1" applyAlignment="1">
      <alignment horizontal="center" vertical="center"/>
    </xf>
    <xf numFmtId="0" fontId="15" fillId="0" borderId="0" xfId="2" applyFont="1"/>
    <xf numFmtId="0" fontId="2" fillId="0" borderId="0" xfId="5" applyFont="1"/>
    <xf numFmtId="0" fontId="11" fillId="0" borderId="0" xfId="5" applyFont="1"/>
    <xf numFmtId="0" fontId="17" fillId="0" borderId="0" xfId="5" applyFont="1"/>
    <xf numFmtId="0" fontId="18" fillId="13" borderId="0" xfId="5" applyFont="1" applyFill="1"/>
    <xf numFmtId="3" fontId="11" fillId="0" borderId="5" xfId="6" applyNumberFormat="1" applyFont="1" applyBorder="1" applyAlignment="1">
      <alignment horizontal="left" vertical="center"/>
    </xf>
    <xf numFmtId="3" fontId="17" fillId="0" borderId="4" xfId="6" applyNumberFormat="1" applyFont="1" applyBorder="1" applyAlignment="1">
      <alignment horizontal="left" vertical="center"/>
    </xf>
    <xf numFmtId="0" fontId="18" fillId="14" borderId="0" xfId="5" applyFont="1" applyFill="1"/>
    <xf numFmtId="0" fontId="18" fillId="15" borderId="0" xfId="5" applyFont="1" applyFill="1"/>
    <xf numFmtId="0" fontId="18" fillId="16" borderId="0" xfId="5" applyFont="1" applyFill="1"/>
    <xf numFmtId="0" fontId="13" fillId="9" borderId="3" xfId="2" applyFont="1" applyFill="1" applyBorder="1"/>
    <xf numFmtId="164" fontId="13" fillId="11" borderId="3" xfId="1" applyNumberFormat="1" applyFont="1" applyFill="1" applyBorder="1" applyAlignment="1">
      <alignment horizontal="center" vertical="center"/>
    </xf>
    <xf numFmtId="0" fontId="18" fillId="17" borderId="0" xfId="5" applyFont="1" applyFill="1"/>
    <xf numFmtId="0" fontId="18" fillId="18" borderId="0" xfId="5" applyFont="1" applyFill="1"/>
    <xf numFmtId="0" fontId="10" fillId="7" borderId="0" xfId="2" applyFont="1" applyFill="1" applyAlignment="1">
      <alignment horizontal="left" vertical="center"/>
    </xf>
    <xf numFmtId="0" fontId="20" fillId="8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/>
    </xf>
    <xf numFmtId="0" fontId="12" fillId="0" borderId="0" xfId="2" applyFont="1"/>
    <xf numFmtId="0" fontId="15" fillId="0" borderId="0" xfId="2" applyFont="1" applyAlignment="1">
      <alignment vertical="center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164" fontId="9" fillId="0" borderId="0" xfId="4" applyNumberFormat="1" applyFont="1" applyFill="1" applyAlignment="1">
      <alignment horizontal="center" vertical="center"/>
    </xf>
    <xf numFmtId="0" fontId="8" fillId="0" borderId="0" xfId="2" applyFont="1"/>
    <xf numFmtId="0" fontId="5" fillId="0" borderId="0" xfId="3" applyFont="1" applyAlignment="1" applyProtection="1">
      <alignment vertical="center"/>
      <protection hidden="1"/>
    </xf>
    <xf numFmtId="0" fontId="21" fillId="0" borderId="0" xfId="2" applyFont="1" applyAlignment="1">
      <alignment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 wrapText="1"/>
    </xf>
    <xf numFmtId="0" fontId="6" fillId="0" borderId="0" xfId="2" applyFont="1"/>
    <xf numFmtId="0" fontId="23" fillId="0" borderId="0" xfId="2" applyFont="1"/>
    <xf numFmtId="0" fontId="23" fillId="0" borderId="0" xfId="2" applyFont="1" applyAlignment="1">
      <alignment horizontal="center"/>
    </xf>
    <xf numFmtId="0" fontId="10" fillId="7" borderId="0" xfId="2" applyFont="1" applyFill="1" applyAlignment="1">
      <alignment horizontal="center" vertical="center"/>
    </xf>
    <xf numFmtId="0" fontId="24" fillId="8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vertical="center"/>
    </xf>
    <xf numFmtId="0" fontId="25" fillId="7" borderId="0" xfId="2" applyFont="1" applyFill="1" applyAlignment="1">
      <alignment horizontal="left" vertical="center"/>
    </xf>
    <xf numFmtId="0" fontId="26" fillId="8" borderId="0" xfId="2" applyFont="1" applyFill="1" applyAlignment="1">
      <alignment horizontal="center" vertical="center"/>
    </xf>
    <xf numFmtId="0" fontId="26" fillId="9" borderId="0" xfId="2" applyFont="1" applyFill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3" fontId="12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left" vertical="center"/>
    </xf>
    <xf numFmtId="164" fontId="9" fillId="0" borderId="0" xfId="4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8" fillId="9" borderId="3" xfId="2" applyFont="1" applyFill="1" applyBorder="1" applyAlignment="1">
      <alignment horizontal="left" vertical="center"/>
    </xf>
    <xf numFmtId="0" fontId="29" fillId="9" borderId="3" xfId="2" applyFont="1" applyFill="1" applyBorder="1" applyAlignment="1">
      <alignment horizontal="left" vertical="center"/>
    </xf>
    <xf numFmtId="0" fontId="30" fillId="0" borderId="0" xfId="2" applyFont="1" applyAlignment="1">
      <alignment horizontal="left" vertical="top" wrapText="1"/>
    </xf>
    <xf numFmtId="0" fontId="31" fillId="0" borderId="0" xfId="2" applyFont="1" applyAlignment="1">
      <alignment vertical="top"/>
    </xf>
    <xf numFmtId="0" fontId="8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32" fillId="0" borderId="0" xfId="2" applyFont="1" applyAlignment="1">
      <alignment horizontal="left"/>
    </xf>
    <xf numFmtId="0" fontId="32" fillId="0" borderId="0" xfId="2" applyFont="1" applyAlignment="1">
      <alignment horizontal="center"/>
    </xf>
    <xf numFmtId="0" fontId="30" fillId="0" borderId="0" xfId="2" applyFont="1" applyAlignment="1">
      <alignment vertical="top" wrapText="1"/>
    </xf>
    <xf numFmtId="164" fontId="33" fillId="0" borderId="0" xfId="2" applyNumberFormat="1" applyFont="1" applyAlignment="1">
      <alignment horizontal="center" vertical="center"/>
    </xf>
    <xf numFmtId="164" fontId="34" fillId="0" borderId="0" xfId="2" applyNumberFormat="1" applyFont="1" applyAlignment="1">
      <alignment horizontal="center"/>
    </xf>
    <xf numFmtId="0" fontId="35" fillId="0" borderId="0" xfId="2" applyFont="1" applyAlignment="1">
      <alignment horizontal="left"/>
    </xf>
    <xf numFmtId="0" fontId="35" fillId="0" borderId="0" xfId="2" applyFont="1" applyAlignment="1">
      <alignment horizontal="left" vertical="center" wrapText="1"/>
    </xf>
    <xf numFmtId="0" fontId="10" fillId="7" borderId="0" xfId="2" applyFont="1" applyFill="1" applyAlignment="1">
      <alignment vertical="center" wrapText="1"/>
    </xf>
    <xf numFmtId="0" fontId="36" fillId="8" borderId="0" xfId="2" applyFont="1" applyFill="1" applyAlignment="1">
      <alignment vertical="center"/>
    </xf>
    <xf numFmtId="0" fontId="36" fillId="9" borderId="0" xfId="2" applyFont="1" applyFill="1" applyAlignment="1">
      <alignment vertical="center"/>
    </xf>
    <xf numFmtId="0" fontId="35" fillId="0" borderId="0" xfId="2" applyFont="1" applyAlignment="1">
      <alignment horizontal="center"/>
    </xf>
    <xf numFmtId="3" fontId="1" fillId="0" borderId="0" xfId="2" applyNumberFormat="1"/>
    <xf numFmtId="3" fontId="12" fillId="0" borderId="0" xfId="2" applyNumberFormat="1" applyFont="1" applyAlignment="1">
      <alignment horizontal="center"/>
    </xf>
    <xf numFmtId="10" fontId="9" fillId="0" borderId="0" xfId="4" applyNumberFormat="1" applyFont="1" applyFill="1" applyAlignment="1">
      <alignment horizontal="center" vertical="center"/>
    </xf>
    <xf numFmtId="0" fontId="14" fillId="12" borderId="5" xfId="2" applyFont="1" applyFill="1" applyBorder="1" applyAlignment="1">
      <alignment horizontal="center" vertical="center"/>
    </xf>
    <xf numFmtId="0" fontId="14" fillId="12" borderId="6" xfId="2" applyFont="1" applyFill="1" applyBorder="1" applyAlignment="1">
      <alignment horizontal="center" vertical="center"/>
    </xf>
    <xf numFmtId="0" fontId="18" fillId="0" borderId="0" xfId="5" applyFont="1"/>
    <xf numFmtId="3" fontId="18" fillId="0" borderId="5" xfId="6" applyNumberFormat="1" applyFont="1" applyBorder="1" applyAlignment="1">
      <alignment horizontal="left" vertical="center"/>
    </xf>
    <xf numFmtId="3" fontId="18" fillId="0" borderId="4" xfId="6" applyNumberFormat="1" applyFont="1" applyBorder="1" applyAlignment="1">
      <alignment horizontal="left" vertical="center"/>
    </xf>
    <xf numFmtId="0" fontId="28" fillId="9" borderId="3" xfId="2" applyFont="1" applyFill="1" applyBorder="1" applyAlignment="1">
      <alignment horizontal="center" vertical="center"/>
    </xf>
    <xf numFmtId="3" fontId="13" fillId="10" borderId="3" xfId="4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left" vertical="center" wrapText="1"/>
    </xf>
    <xf numFmtId="164" fontId="38" fillId="0" borderId="0" xfId="2" applyNumberFormat="1" applyFont="1" applyAlignment="1">
      <alignment horizontal="center"/>
    </xf>
    <xf numFmtId="0" fontId="32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0" fontId="10" fillId="7" borderId="0" xfId="2" applyFont="1" applyFill="1" applyAlignment="1">
      <alignment horizontal="left" vertical="center" wrapText="1"/>
    </xf>
    <xf numFmtId="0" fontId="36" fillId="8" borderId="0" xfId="2" applyFont="1" applyFill="1" applyAlignment="1">
      <alignment horizontal="center" vertical="center"/>
    </xf>
    <xf numFmtId="0" fontId="36" fillId="9" borderId="0" xfId="2" applyFont="1" applyFill="1" applyAlignment="1">
      <alignment horizontal="center" vertical="center"/>
    </xf>
    <xf numFmtId="0" fontId="39" fillId="0" borderId="0" xfId="2" applyFont="1"/>
    <xf numFmtId="0" fontId="6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64" fontId="0" fillId="0" borderId="0" xfId="4" applyNumberFormat="1" applyFont="1" applyAlignment="1">
      <alignment horizontal="left"/>
    </xf>
    <xf numFmtId="0" fontId="9" fillId="0" borderId="0" xfId="2" applyFont="1"/>
    <xf numFmtId="3" fontId="13" fillId="0" borderId="0" xfId="2" applyNumberFormat="1" applyFont="1" applyAlignment="1">
      <alignment horizontal="center" vertical="center"/>
    </xf>
    <xf numFmtId="0" fontId="22" fillId="0" borderId="0" xfId="2" applyFont="1" applyAlignment="1">
      <alignment wrapText="1"/>
    </xf>
    <xf numFmtId="0" fontId="1" fillId="0" borderId="0" xfId="2" applyAlignment="1">
      <alignment horizontal="left" vertical="top" wrapText="1"/>
    </xf>
    <xf numFmtId="0" fontId="26" fillId="7" borderId="0" xfId="2" applyFont="1" applyFill="1" applyAlignment="1">
      <alignment vertical="center"/>
    </xf>
    <xf numFmtId="0" fontId="12" fillId="0" borderId="0" xfId="2" applyFont="1" applyAlignment="1">
      <alignment horizontal="center" vertical="center"/>
    </xf>
    <xf numFmtId="0" fontId="9" fillId="11" borderId="0" xfId="2" applyFont="1" applyFill="1" applyAlignment="1">
      <alignment horizontal="center"/>
    </xf>
    <xf numFmtId="164" fontId="9" fillId="0" borderId="0" xfId="4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3" fontId="40" fillId="0" borderId="0" xfId="2" applyNumberFormat="1" applyFont="1" applyAlignment="1">
      <alignment horizontal="center" vertical="center"/>
    </xf>
    <xf numFmtId="0" fontId="28" fillId="9" borderId="3" xfId="2" applyFont="1" applyFill="1" applyBorder="1" applyAlignment="1">
      <alignment vertical="center"/>
    </xf>
    <xf numFmtId="0" fontId="41" fillId="0" borderId="0" xfId="2" applyFont="1"/>
    <xf numFmtId="0" fontId="23" fillId="0" borderId="0" xfId="2" applyFont="1" applyAlignment="1">
      <alignment wrapText="1"/>
    </xf>
    <xf numFmtId="0" fontId="42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3" fontId="23" fillId="0" borderId="0" xfId="2" applyNumberFormat="1" applyFont="1" applyAlignment="1">
      <alignment horizontal="center" vertical="center"/>
    </xf>
    <xf numFmtId="164" fontId="35" fillId="0" borderId="0" xfId="4" applyNumberFormat="1" applyFont="1" applyFill="1" applyAlignment="1">
      <alignment horizontal="center" vertical="center"/>
    </xf>
    <xf numFmtId="0" fontId="10" fillId="7" borderId="0" xfId="2" applyFont="1" applyFill="1" applyAlignment="1">
      <alignment horizontal="center" vertical="center" wrapText="1"/>
    </xf>
    <xf numFmtId="9" fontId="13" fillId="11" borderId="3" xfId="4" applyFont="1" applyFill="1" applyBorder="1" applyAlignment="1">
      <alignment horizontal="center" vertical="center"/>
    </xf>
    <xf numFmtId="10" fontId="9" fillId="0" borderId="0" xfId="4" applyNumberFormat="1" applyFont="1" applyFill="1" applyAlignment="1">
      <alignment horizont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 wrapText="1"/>
    </xf>
    <xf numFmtId="0" fontId="0" fillId="0" borderId="0" xfId="2" applyFont="1" applyAlignment="1">
      <alignment vertical="top"/>
    </xf>
    <xf numFmtId="0" fontId="35" fillId="0" borderId="0" xfId="2" applyFont="1" applyAlignment="1">
      <alignment horizontal="left" vertical="center"/>
    </xf>
    <xf numFmtId="0" fontId="28" fillId="0" borderId="0" xfId="2" applyFont="1" applyAlignment="1">
      <alignment horizontal="left"/>
    </xf>
    <xf numFmtId="164" fontId="13" fillId="0" borderId="0" xfId="4" applyNumberFormat="1" applyFont="1" applyFill="1" applyBorder="1" applyAlignment="1">
      <alignment horizontal="center" vertical="center"/>
    </xf>
    <xf numFmtId="0" fontId="36" fillId="3" borderId="7" xfId="3" applyFont="1" applyFill="1" applyBorder="1" applyAlignment="1" applyProtection="1">
      <alignment vertical="center"/>
      <protection hidden="1"/>
    </xf>
    <xf numFmtId="0" fontId="5" fillId="3" borderId="7" xfId="3" applyFont="1" applyFill="1" applyBorder="1" applyAlignment="1" applyProtection="1">
      <alignment vertical="center"/>
      <protection hidden="1"/>
    </xf>
    <xf numFmtId="0" fontId="1" fillId="2" borderId="0" xfId="2" applyFill="1"/>
    <xf numFmtId="3" fontId="11" fillId="11" borderId="0" xfId="2" applyNumberFormat="1" applyFont="1" applyFill="1" applyAlignment="1">
      <alignment horizontal="center"/>
    </xf>
    <xf numFmtId="0" fontId="8" fillId="0" borderId="2" xfId="2" applyFont="1" applyBorder="1" applyAlignment="1">
      <alignment horizontal="left" vertical="center"/>
    </xf>
    <xf numFmtId="3" fontId="11" fillId="0" borderId="0" xfId="2" applyNumberFormat="1" applyFont="1" applyAlignment="1">
      <alignment horizontal="center"/>
    </xf>
    <xf numFmtId="0" fontId="28" fillId="9" borderId="3" xfId="2" applyFont="1" applyFill="1" applyBorder="1" applyAlignment="1">
      <alignment horizontal="left"/>
    </xf>
    <xf numFmtId="0" fontId="28" fillId="9" borderId="3" xfId="2" applyFont="1" applyFill="1" applyBorder="1" applyAlignment="1">
      <alignment horizontal="left" vertical="center"/>
    </xf>
    <xf numFmtId="0" fontId="43" fillId="0" borderId="0" xfId="2" applyFont="1" applyAlignment="1">
      <alignment vertical="center"/>
    </xf>
    <xf numFmtId="3" fontId="1" fillId="2" borderId="0" xfId="2" applyNumberFormat="1" applyFill="1"/>
    <xf numFmtId="0" fontId="42" fillId="7" borderId="0" xfId="2" applyFont="1" applyFill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3" fontId="12" fillId="0" borderId="8" xfId="2" applyNumberFormat="1" applyFont="1" applyBorder="1" applyAlignment="1">
      <alignment horizontal="center"/>
    </xf>
    <xf numFmtId="164" fontId="9" fillId="0" borderId="8" xfId="4" applyNumberFormat="1" applyFont="1" applyFill="1" applyBorder="1" applyAlignment="1">
      <alignment horizontal="center" vertical="center"/>
    </xf>
    <xf numFmtId="0" fontId="28" fillId="9" borderId="0" xfId="2" applyFont="1" applyFill="1" applyAlignment="1">
      <alignment horizontal="left" vertical="center"/>
    </xf>
    <xf numFmtId="3" fontId="13" fillId="10" borderId="0" xfId="2" applyNumberFormat="1" applyFont="1" applyFill="1" applyAlignment="1">
      <alignment horizontal="center" vertical="center"/>
    </xf>
    <xf numFmtId="9" fontId="13" fillId="11" borderId="0" xfId="4" applyFont="1" applyFill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3" fontId="23" fillId="0" borderId="0" xfId="2" applyNumberFormat="1" applyFont="1" applyAlignment="1">
      <alignment horizontal="center"/>
    </xf>
    <xf numFmtId="0" fontId="1" fillId="0" borderId="8" xfId="2" applyBorder="1"/>
    <xf numFmtId="0" fontId="40" fillId="9" borderId="0" xfId="2" applyFont="1" applyFill="1" applyAlignment="1">
      <alignment horizontal="left" vertical="center"/>
    </xf>
    <xf numFmtId="0" fontId="36" fillId="0" borderId="0" xfId="3" applyFont="1" applyAlignment="1" applyProtection="1">
      <alignment vertical="center"/>
      <protection hidden="1"/>
    </xf>
    <xf numFmtId="0" fontId="1" fillId="7" borderId="0" xfId="2" applyFill="1"/>
    <xf numFmtId="0" fontId="8" fillId="0" borderId="0" xfId="2" applyFont="1" applyAlignment="1">
      <alignment horizontal="left"/>
    </xf>
    <xf numFmtId="0" fontId="15" fillId="0" borderId="8" xfId="2" applyFont="1" applyBorder="1"/>
    <xf numFmtId="0" fontId="44" fillId="9" borderId="0" xfId="2" applyFont="1" applyFill="1"/>
    <xf numFmtId="3" fontId="12" fillId="0" borderId="8" xfId="2" applyNumberFormat="1" applyFont="1" applyBorder="1" applyAlignment="1">
      <alignment horizontal="center" vertical="center"/>
    </xf>
    <xf numFmtId="0" fontId="45" fillId="9" borderId="0" xfId="2" applyFont="1" applyFill="1"/>
    <xf numFmtId="0" fontId="28" fillId="9" borderId="0" xfId="2" applyFont="1" applyFill="1" applyAlignment="1">
      <alignment horizontal="left" vertical="center"/>
    </xf>
    <xf numFmtId="0" fontId="1" fillId="0" borderId="0" xfId="2" applyAlignment="1">
      <alignment horizontal="center"/>
    </xf>
    <xf numFmtId="0" fontId="22" fillId="0" borderId="0" xfId="2" applyFont="1" applyAlignment="1">
      <alignment horizontal="left" wrapText="1"/>
    </xf>
    <xf numFmtId="0" fontId="46" fillId="9" borderId="0" xfId="2" applyFont="1" applyFill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42" fillId="0" borderId="0" xfId="2" applyFont="1" applyAlignment="1">
      <alignment vertical="center"/>
    </xf>
    <xf numFmtId="164" fontId="35" fillId="0" borderId="0" xfId="4" applyNumberFormat="1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3" fontId="42" fillId="0" borderId="0" xfId="2" applyNumberFormat="1" applyFont="1" applyAlignment="1">
      <alignment horizontal="center" vertical="center"/>
    </xf>
    <xf numFmtId="9" fontId="42" fillId="0" borderId="0" xfId="4" applyFont="1" applyFill="1" applyBorder="1" applyAlignment="1">
      <alignment horizontal="center" vertical="center"/>
    </xf>
    <xf numFmtId="0" fontId="22" fillId="2" borderId="0" xfId="2" applyFont="1" applyFill="1" applyAlignment="1">
      <alignment horizontal="left" vertical="center" wrapText="1"/>
    </xf>
    <xf numFmtId="0" fontId="23" fillId="2" borderId="0" xfId="2" applyFont="1" applyFill="1" applyAlignment="1">
      <alignment vertical="center"/>
    </xf>
    <xf numFmtId="0" fontId="22" fillId="0" borderId="0" xfId="2" applyFont="1" applyAlignment="1">
      <alignment horizontal="left" vertical="center" wrapText="1"/>
    </xf>
    <xf numFmtId="0" fontId="15" fillId="7" borderId="0" xfId="2" applyFont="1" applyFill="1"/>
    <xf numFmtId="0" fontId="47" fillId="7" borderId="0" xfId="2" applyFont="1" applyFill="1"/>
    <xf numFmtId="0" fontId="10" fillId="8" borderId="0" xfId="2" applyFont="1" applyFill="1" applyAlignment="1">
      <alignment horizontal="center" vertical="center" wrapText="1"/>
    </xf>
    <xf numFmtId="0" fontId="46" fillId="8" borderId="0" xfId="2" applyFont="1" applyFill="1" applyAlignment="1">
      <alignment horizontal="center" vertical="center"/>
    </xf>
    <xf numFmtId="0" fontId="46" fillId="7" borderId="0" xfId="2" applyFont="1" applyFill="1" applyAlignment="1">
      <alignment vertical="center"/>
    </xf>
    <xf numFmtId="0" fontId="10" fillId="8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42" fillId="2" borderId="0" xfId="2" applyFont="1" applyFill="1" applyAlignment="1">
      <alignment horizontal="left" vertical="center"/>
    </xf>
    <xf numFmtId="3" fontId="9" fillId="0" borderId="0" xfId="2" applyNumberFormat="1" applyFont="1" applyAlignment="1">
      <alignment horizontal="center" vertical="center"/>
    </xf>
    <xf numFmtId="0" fontId="35" fillId="2" borderId="0" xfId="2" applyFont="1" applyFill="1" applyAlignment="1">
      <alignment horizontal="left" vertical="center"/>
    </xf>
    <xf numFmtId="0" fontId="8" fillId="0" borderId="0" xfId="2" applyFont="1" applyAlignment="1">
      <alignment horizontal="left" wrapText="1"/>
    </xf>
    <xf numFmtId="0" fontId="27" fillId="0" borderId="0" xfId="2" applyFont="1" applyAlignment="1">
      <alignment horizontal="left" vertical="center" wrapText="1"/>
    </xf>
    <xf numFmtId="3" fontId="9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/>
    </xf>
    <xf numFmtId="164" fontId="9" fillId="0" borderId="0" xfId="4" applyNumberFormat="1" applyFont="1" applyFill="1" applyAlignment="1">
      <alignment horizontal="center"/>
    </xf>
    <xf numFmtId="3" fontId="35" fillId="2" borderId="0" xfId="2" applyNumberFormat="1" applyFont="1" applyFill="1" applyAlignment="1">
      <alignment horizontal="left" vertical="center"/>
    </xf>
    <xf numFmtId="0" fontId="27" fillId="0" borderId="8" xfId="2" applyFont="1" applyBorder="1" applyAlignment="1">
      <alignment horizontal="left" vertical="center"/>
    </xf>
    <xf numFmtId="3" fontId="9" fillId="0" borderId="8" xfId="2" applyNumberFormat="1" applyFont="1" applyBorder="1" applyAlignment="1">
      <alignment horizontal="center" vertical="center"/>
    </xf>
    <xf numFmtId="0" fontId="48" fillId="0" borderId="0" xfId="2" applyFont="1" applyAlignment="1">
      <alignment horizontal="left" vertical="center" wrapText="1"/>
    </xf>
    <xf numFmtId="0" fontId="29" fillId="9" borderId="0" xfId="2" applyFont="1" applyFill="1" applyAlignment="1">
      <alignment horizontal="left" vertical="center"/>
    </xf>
    <xf numFmtId="3" fontId="13" fillId="9" borderId="0" xfId="2" applyNumberFormat="1" applyFont="1" applyFill="1" applyAlignment="1">
      <alignment horizontal="center" vertical="center"/>
    </xf>
    <xf numFmtId="3" fontId="13" fillId="10" borderId="0" xfId="2" applyNumberFormat="1" applyFont="1" applyFill="1" applyAlignment="1">
      <alignment horizontal="center"/>
    </xf>
    <xf numFmtId="9" fontId="13" fillId="11" borderId="0" xfId="4" applyFont="1" applyFill="1" applyBorder="1" applyAlignment="1">
      <alignment horizontal="center" vertical="center"/>
    </xf>
    <xf numFmtId="3" fontId="13" fillId="10" borderId="0" xfId="2" applyNumberFormat="1" applyFont="1" applyFill="1" applyAlignment="1">
      <alignment horizontal="center" vertical="center"/>
    </xf>
    <xf numFmtId="0" fontId="48" fillId="0" borderId="0" xfId="2" applyFont="1" applyAlignment="1">
      <alignment horizontal="left" vertical="center"/>
    </xf>
    <xf numFmtId="0" fontId="1" fillId="2" borderId="0" xfId="2" applyFill="1" applyAlignment="1">
      <alignment horizontal="center"/>
    </xf>
    <xf numFmtId="3" fontId="23" fillId="0" borderId="0" xfId="2" applyNumberFormat="1" applyFont="1"/>
    <xf numFmtId="0" fontId="28" fillId="9" borderId="3" xfId="2" applyFont="1" applyFill="1" applyBorder="1"/>
    <xf numFmtId="0" fontId="28" fillId="9" borderId="0" xfId="2" applyFont="1" applyFill="1"/>
    <xf numFmtId="164" fontId="13" fillId="11" borderId="0" xfId="4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8" fillId="9" borderId="3" xfId="2" applyFont="1" applyFill="1" applyBorder="1" applyAlignment="1">
      <alignment horizontal="left"/>
    </xf>
    <xf numFmtId="0" fontId="10" fillId="7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164" fontId="9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2" applyFont="1"/>
    <xf numFmtId="0" fontId="10" fillId="7" borderId="0" xfId="0" applyFont="1" applyFill="1" applyAlignment="1">
      <alignment vertical="center" wrapText="1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wrapText="1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1" fillId="0" borderId="0" xfId="2" applyFont="1"/>
    <xf numFmtId="0" fontId="21" fillId="0" borderId="0" xfId="2" applyFont="1" applyAlignment="1">
      <alignment vertical="center"/>
    </xf>
  </cellXfs>
  <cellStyles count="7">
    <cellStyle name="Normal" xfId="0" builtinId="0"/>
    <cellStyle name="Normal 2 2" xfId="5" xr:uid="{3DDD013D-AA5B-4388-92AD-1A4F4EEB4C53}"/>
    <cellStyle name="Normal 2 2 2 2" xfId="6" xr:uid="{513E86C9-BD00-4FCF-BE7A-1DAAC1DEDADE}"/>
    <cellStyle name="Normal 2 2 3" xfId="2" xr:uid="{2E91F663-DA84-4F5B-9C16-B2646A6D319C}"/>
    <cellStyle name="Normal 2 3" xfId="3" xr:uid="{0CC85FD2-E74D-44B0-8CE6-2948B2B409F1}"/>
    <cellStyle name="Porcentaje" xfId="1" builtinId="5"/>
    <cellStyle name="Porcentaje 2" xfId="4" xr:uid="{62B4A4A7-2D8D-48D0-AD06-7F1790AAD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MOTIVOS</a:t>
            </a:r>
            <a:r>
              <a:rPr lang="es-PE" sz="12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POR EL CUAL NO BUSCO AYUDA FRENTE A UN HECHO DE VIOLENCIA</a:t>
            </a:r>
            <a:endParaRPr lang="es-PE" sz="12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0266657583168524"/>
          <c:y val="6.453334010848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039541447883684"/>
          <c:y val="0.2994791600503055"/>
          <c:w val="0.31315845159589412"/>
          <c:h val="0.72398622047244099"/>
        </c:manualLayout>
      </c:layout>
      <c:doughnutChart>
        <c:varyColors val="1"/>
        <c:ser>
          <c:idx val="0"/>
          <c:order val="0"/>
          <c:spPr>
            <a:pattFill prst="trellis">
              <a:fgClr>
                <a:srgbClr val="006666"/>
              </a:fgClr>
              <a:bgClr>
                <a:schemeClr val="bg1"/>
              </a:bgClr>
            </a:pattFill>
            <a:ln>
              <a:noFill/>
            </a:ln>
            <a:scene3d>
              <a:camera prst="orthographicFront"/>
              <a:lightRig rig="threePt" dir="t"/>
            </a:scene3d>
            <a:sp3d prstMaterial="dkEdge">
              <a:bevelT w="88900"/>
              <a:bevelB w="0" h="0"/>
            </a:sp3d>
          </c:spPr>
          <c:explosion val="6"/>
          <c:dPt>
            <c:idx val="0"/>
            <c:bubble3D val="0"/>
            <c:spPr>
              <a:pattFill prst="trellis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1-3AC1-429E-91BB-C0587D49245A}"/>
              </c:ext>
            </c:extLst>
          </c:dPt>
          <c:dPt>
            <c:idx val="1"/>
            <c:bubble3D val="0"/>
            <c:spPr>
              <a:pattFill prst="trellis">
                <a:fgClr>
                  <a:schemeClr val="accent4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3-3AC1-429E-91BB-C0587D49245A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5-3AC1-429E-91BB-C0587D49245A}"/>
              </c:ext>
            </c:extLst>
          </c:dPt>
          <c:dPt>
            <c:idx val="3"/>
            <c:bubble3D val="0"/>
            <c:spPr>
              <a:pattFill prst="trellis">
                <a:fgClr>
                  <a:srgbClr val="C0000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7-3AC1-429E-91BB-C0587D49245A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9-3AC1-429E-91BB-C0587D49245A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B-3AC1-429E-91BB-C0587D49245A}"/>
              </c:ext>
            </c:extLst>
          </c:dPt>
          <c:dPt>
            <c:idx val="6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D-3AC1-429E-91BB-C0587D49245A}"/>
              </c:ext>
            </c:extLst>
          </c:dPt>
          <c:dPt>
            <c:idx val="7"/>
            <c:bubble3D val="0"/>
            <c:spPr>
              <a:pattFill prst="trellis">
                <a:fgClr>
                  <a:srgbClr val="0070C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F-3AC1-429E-91BB-C0587D49245A}"/>
              </c:ext>
            </c:extLst>
          </c:dPt>
          <c:dPt>
            <c:idx val="8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1-3AC1-429E-91BB-C0587D49245A}"/>
              </c:ext>
            </c:extLst>
          </c:dPt>
          <c:dPt>
            <c:idx val="9"/>
            <c:bubble3D val="0"/>
            <c:spPr>
              <a:pattFill prst="trellis">
                <a:fgClr>
                  <a:srgbClr val="00B0F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3-3AC1-429E-91BB-C0587D49245A}"/>
              </c:ext>
            </c:extLst>
          </c:dPt>
          <c:dPt>
            <c:idx val="10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5-3AC1-429E-91BB-C0587D49245A}"/>
              </c:ext>
            </c:extLst>
          </c:dPt>
          <c:dLbls>
            <c:dLbl>
              <c:idx val="0"/>
              <c:layout>
                <c:manualLayout>
                  <c:x val="0.16997751111697279"/>
                  <c:y val="2.35898472269484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C1-429E-91BB-C0587D49245A}"/>
                </c:ext>
              </c:extLst>
            </c:dLbl>
            <c:dLbl>
              <c:idx val="1"/>
              <c:layout>
                <c:manualLayout>
                  <c:x val="0.21542861066029442"/>
                  <c:y val="5.8244737234095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1-429E-91BB-C0587D49245A}"/>
                </c:ext>
              </c:extLst>
            </c:dLbl>
            <c:dLbl>
              <c:idx val="2"/>
              <c:layout>
                <c:manualLayout>
                  <c:x val="-8.5888240263789745E-2"/>
                  <c:y val="0.20419667685050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C1-429E-91BB-C0587D49245A}"/>
                </c:ext>
              </c:extLst>
            </c:dLbl>
            <c:dLbl>
              <c:idx val="3"/>
              <c:layout>
                <c:manualLayout>
                  <c:x val="-0.260400643073326"/>
                  <c:y val="0.203744863012640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C1-429E-91BB-C0587D49245A}"/>
                </c:ext>
              </c:extLst>
            </c:dLbl>
            <c:dLbl>
              <c:idx val="4"/>
              <c:layout>
                <c:manualLayout>
                  <c:x val="-0.25684066389883231"/>
                  <c:y val="0.10616728979067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609903176652"/>
                      <c:h val="0.112307878681494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AC1-429E-91BB-C0587D49245A}"/>
                </c:ext>
              </c:extLst>
            </c:dLbl>
            <c:dLbl>
              <c:idx val="5"/>
              <c:layout>
                <c:manualLayout>
                  <c:x val="-0.2541579496411796"/>
                  <c:y val="-4.30793059991112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C1-429E-91BB-C0587D49245A}"/>
                </c:ext>
              </c:extLst>
            </c:dLbl>
            <c:dLbl>
              <c:idx val="6"/>
              <c:layout>
                <c:manualLayout>
                  <c:x val="-0.28864418707102224"/>
                  <c:y val="-0.253169959262585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C1-429E-91BB-C0587D49245A}"/>
                </c:ext>
              </c:extLst>
            </c:dLbl>
            <c:dLbl>
              <c:idx val="7"/>
              <c:layout>
                <c:manualLayout>
                  <c:x val="-0.12752847773558859"/>
                  <c:y val="-0.15826402121732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5798873668129"/>
                      <c:h val="0.11462350186010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AC1-429E-91BB-C0587D49245A}"/>
                </c:ext>
              </c:extLst>
            </c:dLbl>
            <c:dLbl>
              <c:idx val="8"/>
              <c:layout>
                <c:manualLayout>
                  <c:x val="-1.2446046735814771E-2"/>
                  <c:y val="-0.181863595146190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4945623539633"/>
                      <c:h val="0.1124005743392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AC1-429E-91BB-C0587D49245A}"/>
                </c:ext>
              </c:extLst>
            </c:dLbl>
            <c:dLbl>
              <c:idx val="9"/>
              <c:layout>
                <c:manualLayout>
                  <c:x val="0.17514798269688481"/>
                  <c:y val="-0.178633286287922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C1-429E-91BB-C0587D49245A}"/>
                </c:ext>
              </c:extLst>
            </c:dLbl>
            <c:dLbl>
              <c:idx val="10"/>
              <c:layout>
                <c:manualLayout>
                  <c:x val="0.18758179243467993"/>
                  <c:y val="-8.41032718977474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AC1-429E-91BB-C0587D4924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No sabia dónde ir / no conoce servicios</c:v>
              </c:pt>
              <c:pt idx="1">
                <c:v>No era necesario </c:v>
              </c:pt>
              <c:pt idx="2">
                <c:v>De nada sirve </c:v>
              </c:pt>
              <c:pt idx="3">
                <c:v>Cosas de la vida</c:v>
              </c:pt>
              <c:pt idx="4">
                <c:v>Miedo al divorcio / separación </c:v>
              </c:pt>
              <c:pt idx="5">
                <c:v>Miedo a que le pegara de nuevo a ella o a sus hijos </c:v>
              </c:pt>
              <c:pt idx="6">
                <c:v>Miedo de causarle un problema a la persona que le pegó</c:v>
              </c:pt>
              <c:pt idx="7">
                <c:v>Vergüenza </c:v>
              </c:pt>
              <c:pt idx="8">
                <c:v>Ella tenia la culpa </c:v>
              </c:pt>
              <c:pt idx="9">
                <c:v>Otro</c:v>
              </c:pt>
              <c:pt idx="10">
                <c:v>Sin información</c:v>
              </c:pt>
            </c:strLit>
          </c:cat>
          <c:val>
            <c:numLit>
              <c:formatCode>General</c:formatCode>
              <c:ptCount val="11"/>
              <c:pt idx="0">
                <c:v>0.26265822784810128</c:v>
              </c:pt>
              <c:pt idx="1">
                <c:v>0.39873417721518989</c:v>
              </c:pt>
              <c:pt idx="2">
                <c:v>4.2721518987341771E-2</c:v>
              </c:pt>
              <c:pt idx="3">
                <c:v>3.9556962025316458E-2</c:v>
              </c:pt>
              <c:pt idx="4">
                <c:v>2.2151898734177215E-2</c:v>
              </c:pt>
              <c:pt idx="5">
                <c:v>1.8987341772151899E-2</c:v>
              </c:pt>
              <c:pt idx="6">
                <c:v>1.8987341772151899E-2</c:v>
              </c:pt>
              <c:pt idx="7">
                <c:v>0.16455696202531644</c:v>
              </c:pt>
              <c:pt idx="8">
                <c:v>3.1645569620253164E-3</c:v>
              </c:pt>
              <c:pt idx="9">
                <c:v>2.8481012658227847E-2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3AC1-429E-91BB-C0587D4924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100" baseline="0">
                <a:solidFill>
                  <a:sysClr val="windowText" lastClr="000000"/>
                </a:solidFill>
                <a:effectLst/>
                <a:latin typeface="+mn-lt"/>
                <a:ea typeface="Adobe Fangsong Std R" panose="02020400000000000000" pitchFamily="18" charset="-128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Gráfico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 N°4: </a:t>
            </a: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MOTIVOS DE DESERCIÓN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  <a:ea typeface="Adobe Fangsong Std R" panose="02020400000000000000" pitchFamily="18" charset="-128"/>
              </a:rPr>
              <a:t> ESTUDIANTIL</a:t>
            </a:r>
          </a:p>
        </c:rich>
      </c:tx>
      <c:layout>
        <c:manualLayout>
          <c:xMode val="edge"/>
          <c:yMode val="edge"/>
          <c:x val="0.26542273087741114"/>
          <c:y val="2.6295573657898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ysClr val="windowText" lastClr="000000"/>
              </a:solidFill>
              <a:effectLst/>
              <a:latin typeface="+mn-lt"/>
              <a:ea typeface="Adobe Fangsong Std R" panose="02020400000000000000" pitchFamily="18" charset="-128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0724570698974024"/>
          <c:y val="0.15658154113761202"/>
          <c:w val="0.62457921645185754"/>
          <c:h val="0.764709142737853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bg1">
                  <a:lumMod val="65000"/>
                  <a:alpha val="9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88900" h="50800"/>
            </a:sp3d>
          </c:spPr>
          <c:invertIfNegative val="0"/>
          <c:dLbls>
            <c:dLbl>
              <c:idx val="2"/>
              <c:layout>
                <c:manualLayout>
                  <c:x val="9.0791166376957052E-3"/>
                  <c:y val="5.220398560434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6-471F-A9F9-68E1E02215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EE!$B$145:$B$149</c:f>
              <c:strCache>
                <c:ptCount val="5"/>
                <c:pt idx="0">
                  <c:v>Económico</c:v>
                </c:pt>
                <c:pt idx="1">
                  <c:v>Familiar</c:v>
                </c:pt>
                <c:pt idx="2">
                  <c:v>Embarazo</c:v>
                </c:pt>
                <c:pt idx="3">
                  <c:v>Enfermedad</c:v>
                </c:pt>
                <c:pt idx="4">
                  <c:v>Otro</c:v>
                </c:pt>
              </c:strCache>
            </c:strRef>
          </c:cat>
          <c:val>
            <c:numRef>
              <c:f>EE!$E$145:$E$149</c:f>
              <c:numCache>
                <c:formatCode>0.0%</c:formatCode>
                <c:ptCount val="5"/>
                <c:pt idx="0">
                  <c:v>0.33333333333333331</c:v>
                </c:pt>
                <c:pt idx="1">
                  <c:v>0.20833333333333334</c:v>
                </c:pt>
                <c:pt idx="2">
                  <c:v>0.45833333333333331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6-471F-A9F9-68E1E0221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411992"/>
        <c:axId val="477418264"/>
      </c:barChart>
      <c:catAx>
        <c:axId val="477411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baseline="0">
                <a:solidFill>
                  <a:sysClr val="windowText" lastClr="000000"/>
                </a:solidFill>
                <a:uFill>
                  <a:solidFill>
                    <a:schemeClr val="tx2"/>
                  </a:solidFill>
                </a:u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18264"/>
        <c:crosses val="autoZero"/>
        <c:auto val="1"/>
        <c:lblAlgn val="ctr"/>
        <c:lblOffset val="100"/>
        <c:noMultiLvlLbl val="0"/>
      </c:catAx>
      <c:valAx>
        <c:axId val="47741826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477411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Grafico</a:t>
            </a:r>
            <a:r>
              <a:rPr lang="en-US" b="1" baseline="0">
                <a:solidFill>
                  <a:sysClr val="windowText" lastClr="000000"/>
                </a:solidFill>
              </a:rPr>
              <a:t> N° 1: Acciones preventivas según mes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EE!$G$55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EE!$D$56:$D$59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EE!$G$56:$G$59</c:f>
              <c:numCache>
                <c:formatCode>General</c:formatCode>
                <c:ptCount val="4"/>
                <c:pt idx="0">
                  <c:v>348</c:v>
                </c:pt>
                <c:pt idx="1">
                  <c:v>414</c:v>
                </c:pt>
                <c:pt idx="2">
                  <c:v>711</c:v>
                </c:pt>
                <c:pt idx="3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0-45EB-8FDB-7F7D47883F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561423"/>
        <c:axId val="6305479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EE!$E$55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EE!$D$56:$D$59</c15:sqref>
                        </c15:formulaRef>
                      </c:ext>
                    </c:extLst>
                    <c:strCache>
                      <c:ptCount val="4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EE!$E$56:$E$59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20-45EB-8FDB-7F7D47883F7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EE!$F$55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EE!$D$56:$D$59</c15:sqref>
                        </c15:formulaRef>
                      </c:ext>
                    </c:extLst>
                    <c:strCache>
                      <c:ptCount val="4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EE!$F$56:$F$59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20-45EB-8FDB-7F7D47883F7B}"/>
                  </c:ext>
                </c:extLst>
              </c15:ser>
            </c15:filteredBarSeries>
          </c:ext>
        </c:extLst>
      </c:barChart>
      <c:catAx>
        <c:axId val="63056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547983"/>
        <c:crosses val="autoZero"/>
        <c:auto val="1"/>
        <c:lblAlgn val="ctr"/>
        <c:lblOffset val="100"/>
        <c:noMultiLvlLbl val="0"/>
      </c:catAx>
      <c:valAx>
        <c:axId val="63054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0561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Gráfico N°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6</a:t>
            </a:r>
            <a:r>
              <a:rPr lang="en-US" b="1" baseline="0">
                <a:solidFill>
                  <a:sysClr val="windowText" lastClr="000000"/>
                </a:solidFill>
              </a:rPr>
              <a:t>: RANKING DE LAS </a:t>
            </a:r>
            <a:r>
              <a:rPr lang="en-US" b="1">
                <a:solidFill>
                  <a:sysClr val="windowText" lastClr="000000"/>
                </a:solidFill>
              </a:rPr>
              <a:t>LÍNEAS</a:t>
            </a:r>
            <a:r>
              <a:rPr lang="en-US" b="1" baseline="0">
                <a:solidFill>
                  <a:sysClr val="windowText" lastClr="000000"/>
                </a:solidFill>
              </a:rPr>
              <a:t> PRODUCTIVAS DESARROLLADAS POR LAS USUARIAS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1629301231322742"/>
          <c:y val="6.864001924122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573034939476897"/>
          <c:y val="0.21657268129522961"/>
          <c:w val="0.54296559555935242"/>
          <c:h val="0.777267586595707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EE!$O$269:$O$276</c:f>
              <c:strCache>
                <c:ptCount val="8"/>
                <c:pt idx="0">
                  <c:v>Fabricación de productos textiles</c:v>
                </c:pt>
                <c:pt idx="1">
                  <c:v>Otras actividades de servicios personales</c:v>
                </c:pt>
                <c:pt idx="2">
                  <c:v>Actividades de edición</c:v>
                </c:pt>
                <c:pt idx="3">
                  <c:v>Actividades administrativas y de apoyo de oficina y otras Actividades de apoyo a las empresas</c:v>
                </c:pt>
                <c:pt idx="4">
                  <c:v>Elaboración de productos alimenticios</c:v>
                </c:pt>
                <c:pt idx="5">
                  <c:v>Programación informática, consultoría de informática y actividades conexas</c:v>
                </c:pt>
                <c:pt idx="6">
                  <c:v>Actividades de servicio de comidas y bebidas</c:v>
                </c:pt>
                <c:pt idx="7">
                  <c:v>Otras industrias manufactureras</c:v>
                </c:pt>
              </c:strCache>
            </c:strRef>
          </c:cat>
          <c:val>
            <c:numRef>
              <c:f>EE!$P$269:$P$276</c:f>
              <c:numCache>
                <c:formatCode>#,##0</c:formatCode>
                <c:ptCount val="8"/>
                <c:pt idx="0" formatCode="General">
                  <c:v>24</c:v>
                </c:pt>
                <c:pt idx="1">
                  <c:v>4</c:v>
                </c:pt>
                <c:pt idx="2" formatCode="General">
                  <c:v>3</c:v>
                </c:pt>
                <c:pt idx="3" formatCode="General">
                  <c:v>2</c:v>
                </c:pt>
                <c:pt idx="4">
                  <c:v>2</c:v>
                </c:pt>
                <c:pt idx="5">
                  <c:v>1</c:v>
                </c:pt>
                <c:pt idx="6" formatCode="General">
                  <c:v>1</c:v>
                </c:pt>
                <c:pt idx="7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4-441B-8537-62CE71085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7409248"/>
        <c:axId val="477411600"/>
      </c:barChart>
      <c:catAx>
        <c:axId val="477409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11600"/>
        <c:crosses val="autoZero"/>
        <c:auto val="1"/>
        <c:lblAlgn val="ctr"/>
        <c:lblOffset val="100"/>
        <c:noMultiLvlLbl val="0"/>
      </c:catAx>
      <c:valAx>
        <c:axId val="4774116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7740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MOTIVOS POR EL CUAL LA USUARIA NO BUSCÓ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7991-43CB-8283-872F51B56C07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7991-43CB-8283-872F51B56C07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7991-43CB-8283-872F51B56C07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7991-43CB-8283-872F51B56C07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7991-43CB-8283-872F51B56C07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7991-43CB-8283-872F51B56C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Mi pareja no me deja </c:v>
              </c:pt>
              <c:pt idx="1">
                <c:v>Hijos pequeños</c:v>
              </c:pt>
              <c:pt idx="2">
                <c:v>No he tenido la oportunidad </c:v>
              </c:pt>
              <c:pt idx="3">
                <c:v>No sé hacer nada </c:v>
              </c:pt>
              <c:pt idx="4">
                <c:v>Otro</c:v>
              </c:pt>
              <c:pt idx="5">
                <c:v>Sin información</c:v>
              </c:pt>
            </c:strLit>
          </c:cat>
          <c:val>
            <c:numLit>
              <c:formatCode>General</c:formatCode>
              <c:ptCount val="6"/>
              <c:pt idx="0">
                <c:v>2.2665457842248413E-2</c:v>
              </c:pt>
              <c:pt idx="1">
                <c:v>0.31278331822302813</c:v>
              </c:pt>
              <c:pt idx="2">
                <c:v>0.40253853127833183</c:v>
              </c:pt>
              <c:pt idx="3">
                <c:v>1.5412511332728921E-2</c:v>
              </c:pt>
              <c:pt idx="4">
                <c:v>0.24660018132366274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991-43CB-8283-872F51B56C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77401016"/>
        <c:axId val="477405328"/>
      </c:barChart>
      <c:catAx>
        <c:axId val="477401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05328"/>
        <c:crosses val="autoZero"/>
        <c:auto val="1"/>
        <c:lblAlgn val="ctr"/>
        <c:lblOffset val="100"/>
        <c:noMultiLvlLbl val="0"/>
      </c:catAx>
      <c:valAx>
        <c:axId val="47740532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7740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ARTICULACIÓN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PARA LA INSERCIÓN SEGÚN MODALIDAD</a:t>
            </a:r>
          </a:p>
        </c:rich>
      </c:tx>
      <c:layout>
        <c:manualLayout>
          <c:xMode val="edge"/>
          <c:yMode val="edge"/>
          <c:x val="0.34011408427873929"/>
          <c:y val="8.577679620200301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0"/>
          <c:order val="0"/>
          <c:tx>
            <c:v>Institución Publica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726</c:v>
              </c:pt>
              <c:pt idx="1">
                <c:v>114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954B-4B8A-86A2-DD78FDF58D14}"/>
            </c:ext>
          </c:extLst>
        </c:ser>
        <c:ser>
          <c:idx val="1"/>
          <c:order val="1"/>
          <c:tx>
            <c:v>Institución Privada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201</c:v>
              </c:pt>
              <c:pt idx="1">
                <c:v>26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954B-4B8A-86A2-DD78FDF58D14}"/>
            </c:ext>
          </c:extLst>
        </c:ser>
        <c:ser>
          <c:idx val="2"/>
          <c:order val="2"/>
          <c:tx>
            <c:v>Abandono en el proceso</c:v>
          </c:tx>
          <c:spPr>
            <a:gradFill flip="none" rotWithShape="1">
              <a:gsLst>
                <a:gs pos="99000">
                  <a:schemeClr val="bg2"/>
                </a:gs>
                <a:gs pos="0">
                  <a:schemeClr val="bg2">
                    <a:lumMod val="50000"/>
                  </a:schemeClr>
                </a:gs>
              </a:gsLst>
              <a:lin ang="16200000" scaled="0"/>
              <a:tileRect/>
            </a:gradFill>
            <a:ln w="0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40005" dist="22860" dir="5400000">
                <a:prstClr val="black">
                  <a:alpha val="35000"/>
                </a:prstClr>
              </a:innerShdw>
            </a:effectLst>
            <a:scene3d>
              <a:camera prst="orthographicFront"/>
              <a:lightRig rig="freezing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4B-4B8A-86A2-DD78FDF58D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313</c:v>
              </c:pt>
              <c:pt idx="1">
                <c:v>36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954B-4B8A-86A2-DD78FDF58D14}"/>
            </c:ext>
          </c:extLst>
        </c:ser>
        <c:ser>
          <c:idx val="3"/>
          <c:order val="3"/>
          <c:tx>
            <c:v>Capacitación completa 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4450" dist="22860" dir="5400000" algn="ctr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1">
                <c:v>119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954B-4B8A-86A2-DD78FDF5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-100"/>
        <c:axId val="477404152"/>
        <c:axId val="477397096"/>
      </c:barChart>
      <c:catAx>
        <c:axId val="47740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397096"/>
        <c:crosses val="autoZero"/>
        <c:auto val="1"/>
        <c:lblAlgn val="ctr"/>
        <c:lblOffset val="100"/>
        <c:noMultiLvlLbl val="0"/>
      </c:catAx>
      <c:valAx>
        <c:axId val="477397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740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4361115280283137"/>
          <c:h val="9.813150227546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MOTIVOS</a:t>
            </a:r>
            <a:r>
              <a:rPr lang="es-PE" sz="1200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POR EL CUAL NO BUSCO AYUDA FRENTE A UN HECHO DE VIOLENCIA</a:t>
            </a:r>
            <a:endParaRPr lang="es-PE" sz="12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0266657583168524"/>
          <c:y val="6.4533340108487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039541447883684"/>
          <c:y val="0.2994791600503055"/>
          <c:w val="0.31315845159589412"/>
          <c:h val="0.72398622047244099"/>
        </c:manualLayout>
      </c:layout>
      <c:doughnutChart>
        <c:varyColors val="1"/>
        <c:ser>
          <c:idx val="0"/>
          <c:order val="0"/>
          <c:spPr>
            <a:pattFill prst="trellis">
              <a:fgClr>
                <a:srgbClr val="006666"/>
              </a:fgClr>
              <a:bgClr>
                <a:schemeClr val="bg1"/>
              </a:bgClr>
            </a:pattFill>
            <a:ln>
              <a:noFill/>
            </a:ln>
            <a:scene3d>
              <a:camera prst="orthographicFront"/>
              <a:lightRig rig="threePt" dir="t"/>
            </a:scene3d>
            <a:sp3d prstMaterial="dkEdge">
              <a:bevelT w="88900"/>
              <a:bevelB w="0" h="0"/>
            </a:sp3d>
          </c:spPr>
          <c:explosion val="6"/>
          <c:dPt>
            <c:idx val="0"/>
            <c:bubble3D val="0"/>
            <c:spPr>
              <a:pattFill prst="trellis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1-BE4B-4EFC-9B40-85D9029586F9}"/>
              </c:ext>
            </c:extLst>
          </c:dPt>
          <c:dPt>
            <c:idx val="1"/>
            <c:bubble3D val="0"/>
            <c:spPr>
              <a:pattFill prst="trellis">
                <a:fgClr>
                  <a:schemeClr val="accent4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3-BE4B-4EFC-9B40-85D9029586F9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5-BE4B-4EFC-9B40-85D9029586F9}"/>
              </c:ext>
            </c:extLst>
          </c:dPt>
          <c:dPt>
            <c:idx val="3"/>
            <c:bubble3D val="0"/>
            <c:spPr>
              <a:pattFill prst="trellis">
                <a:fgClr>
                  <a:srgbClr val="C0000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7-BE4B-4EFC-9B40-85D9029586F9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2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9-BE4B-4EFC-9B40-85D9029586F9}"/>
              </c:ext>
            </c:extLst>
          </c:dPt>
          <c:dPt>
            <c:idx val="5"/>
            <c:bubble3D val="0"/>
            <c:spPr>
              <a:pattFill prst="trellis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B-BE4B-4EFC-9B40-85D9029586F9}"/>
              </c:ext>
            </c:extLst>
          </c:dPt>
          <c:dPt>
            <c:idx val="6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D-BE4B-4EFC-9B40-85D9029586F9}"/>
              </c:ext>
            </c:extLst>
          </c:dPt>
          <c:dPt>
            <c:idx val="7"/>
            <c:bubble3D val="0"/>
            <c:spPr>
              <a:pattFill prst="trellis">
                <a:fgClr>
                  <a:srgbClr val="0070C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0F-BE4B-4EFC-9B40-85D9029586F9}"/>
              </c:ext>
            </c:extLst>
          </c:dPt>
          <c:dPt>
            <c:idx val="8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1-BE4B-4EFC-9B40-85D9029586F9}"/>
              </c:ext>
            </c:extLst>
          </c:dPt>
          <c:dPt>
            <c:idx val="9"/>
            <c:bubble3D val="0"/>
            <c:spPr>
              <a:pattFill prst="trellis">
                <a:fgClr>
                  <a:srgbClr val="00B0F0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3-BE4B-4EFC-9B40-85D9029586F9}"/>
              </c:ext>
            </c:extLst>
          </c:dPt>
          <c:dPt>
            <c:idx val="10"/>
            <c:bubble3D val="0"/>
            <c:spPr>
              <a:pattFill prst="trellis">
                <a:fgClr>
                  <a:srgbClr val="006666"/>
                </a:fgClr>
                <a:bgClr>
                  <a:schemeClr val="bg1"/>
                </a:bgClr>
              </a:pattFill>
              <a:ln w="9525" cap="flat" cmpd="sng" algn="ctr">
                <a:noFill/>
                <a:round/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88900"/>
                <a:bevelB w="0" h="0"/>
              </a:sp3d>
            </c:spPr>
            <c:extLst>
              <c:ext xmlns:c16="http://schemas.microsoft.com/office/drawing/2014/chart" uri="{C3380CC4-5D6E-409C-BE32-E72D297353CC}">
                <c16:uniqueId val="{00000015-BE4B-4EFC-9B40-85D9029586F9}"/>
              </c:ext>
            </c:extLst>
          </c:dPt>
          <c:dLbls>
            <c:dLbl>
              <c:idx val="0"/>
              <c:layout>
                <c:manualLayout>
                  <c:x val="0.16997751111697279"/>
                  <c:y val="2.35898472269484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B-4EFC-9B40-85D9029586F9}"/>
                </c:ext>
              </c:extLst>
            </c:dLbl>
            <c:dLbl>
              <c:idx val="1"/>
              <c:layout>
                <c:manualLayout>
                  <c:x val="0.21542861066029442"/>
                  <c:y val="5.8244737234095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4B-4EFC-9B40-85D9029586F9}"/>
                </c:ext>
              </c:extLst>
            </c:dLbl>
            <c:dLbl>
              <c:idx val="2"/>
              <c:layout>
                <c:manualLayout>
                  <c:x val="-8.5888240263789745E-2"/>
                  <c:y val="0.20419667685050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B-4EFC-9B40-85D9029586F9}"/>
                </c:ext>
              </c:extLst>
            </c:dLbl>
            <c:dLbl>
              <c:idx val="3"/>
              <c:layout>
                <c:manualLayout>
                  <c:x val="-0.260400643073326"/>
                  <c:y val="0.203744863012640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B-4EFC-9B40-85D9029586F9}"/>
                </c:ext>
              </c:extLst>
            </c:dLbl>
            <c:dLbl>
              <c:idx val="4"/>
              <c:layout>
                <c:manualLayout>
                  <c:x val="-0.25684066389883231"/>
                  <c:y val="0.10616728979067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609903176652"/>
                      <c:h val="0.112307878681494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E4B-4EFC-9B40-85D9029586F9}"/>
                </c:ext>
              </c:extLst>
            </c:dLbl>
            <c:dLbl>
              <c:idx val="5"/>
              <c:layout>
                <c:manualLayout>
                  <c:x val="-0.2541579496411796"/>
                  <c:y val="-4.30793059991112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4B-4EFC-9B40-85D9029586F9}"/>
                </c:ext>
              </c:extLst>
            </c:dLbl>
            <c:dLbl>
              <c:idx val="6"/>
              <c:layout>
                <c:manualLayout>
                  <c:x val="-0.28864418707102224"/>
                  <c:y val="-0.253169959262585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4B-4EFC-9B40-85D9029586F9}"/>
                </c:ext>
              </c:extLst>
            </c:dLbl>
            <c:dLbl>
              <c:idx val="7"/>
              <c:layout>
                <c:manualLayout>
                  <c:x val="-0.12752847773558859"/>
                  <c:y val="-0.15826402121732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65798873668129"/>
                      <c:h val="0.11462350186010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E4B-4EFC-9B40-85D9029586F9}"/>
                </c:ext>
              </c:extLst>
            </c:dLbl>
            <c:dLbl>
              <c:idx val="8"/>
              <c:layout>
                <c:manualLayout>
                  <c:x val="-1.2446046735814771E-2"/>
                  <c:y val="-0.181863595146190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4945623539633"/>
                      <c:h val="0.11240057433925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E4B-4EFC-9B40-85D9029586F9}"/>
                </c:ext>
              </c:extLst>
            </c:dLbl>
            <c:dLbl>
              <c:idx val="9"/>
              <c:layout>
                <c:manualLayout>
                  <c:x val="0.17514798269688481"/>
                  <c:y val="-0.178633286287922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4B-4EFC-9B40-85D9029586F9}"/>
                </c:ext>
              </c:extLst>
            </c:dLbl>
            <c:dLbl>
              <c:idx val="10"/>
              <c:layout>
                <c:manualLayout>
                  <c:x val="0.18758179243467993"/>
                  <c:y val="-8.41032718977474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4B-4EFC-9B40-85D9029586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No sabia dónde ir / no conoce servicios</c:v>
              </c:pt>
              <c:pt idx="1">
                <c:v>No era necesario </c:v>
              </c:pt>
              <c:pt idx="2">
                <c:v>De nada sirve </c:v>
              </c:pt>
              <c:pt idx="3">
                <c:v>Cosas de la vida</c:v>
              </c:pt>
              <c:pt idx="4">
                <c:v>Miedo al divorcio / separación </c:v>
              </c:pt>
              <c:pt idx="5">
                <c:v>Miedo a que le pegara de nuevo a ella o a sus hijos </c:v>
              </c:pt>
              <c:pt idx="6">
                <c:v>Miedo de causarle un problema a la persona que le pegó</c:v>
              </c:pt>
              <c:pt idx="7">
                <c:v>Vergüenza </c:v>
              </c:pt>
              <c:pt idx="8">
                <c:v>Ella tenia la culpa </c:v>
              </c:pt>
              <c:pt idx="9">
                <c:v>Otro</c:v>
              </c:pt>
              <c:pt idx="10">
                <c:v>Sin información</c:v>
              </c:pt>
            </c:strLit>
          </c:cat>
          <c:val>
            <c:numLit>
              <c:formatCode>General</c:formatCode>
              <c:ptCount val="11"/>
              <c:pt idx="0">
                <c:v>0.26265822784810128</c:v>
              </c:pt>
              <c:pt idx="1">
                <c:v>0.39873417721518989</c:v>
              </c:pt>
              <c:pt idx="2">
                <c:v>4.2721518987341771E-2</c:v>
              </c:pt>
              <c:pt idx="3">
                <c:v>3.9556962025316458E-2</c:v>
              </c:pt>
              <c:pt idx="4">
                <c:v>2.2151898734177215E-2</c:v>
              </c:pt>
              <c:pt idx="5">
                <c:v>1.8987341772151899E-2</c:v>
              </c:pt>
              <c:pt idx="6">
                <c:v>1.8987341772151899E-2</c:v>
              </c:pt>
              <c:pt idx="7">
                <c:v>0.16455696202531644</c:v>
              </c:pt>
              <c:pt idx="8">
                <c:v>3.1645569620253164E-3</c:v>
              </c:pt>
              <c:pt idx="9">
                <c:v>2.8481012658227847E-2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E4B-4EFC-9B40-85D9029586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02: ESTADO CIVIL O CONYUGAL DE LAS PARTICIPANTES</a:t>
            </a:r>
          </a:p>
        </c:rich>
      </c:tx>
      <c:layout>
        <c:manualLayout>
          <c:xMode val="edge"/>
          <c:yMode val="edge"/>
          <c:x val="9.5429784984820562E-2"/>
          <c:y val="8.3480338301444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96316666447171"/>
          <c:y val="0.3357569287535499"/>
          <c:w val="0.37967240541731817"/>
          <c:h val="0.43701934039509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35-4108-A208-45BC7389CED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35-4108-A208-45BC7389CED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35-4108-A208-45BC7389CED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35-4108-A208-45BC7389CED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35-4108-A208-45BC7389CED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35-4108-A208-45BC7389CEDB}"/>
              </c:ext>
            </c:extLst>
          </c:dPt>
          <c:dLbls>
            <c:dLbl>
              <c:idx val="0"/>
              <c:layout>
                <c:manualLayout>
                  <c:x val="-0.15915717711144339"/>
                  <c:y val="8.115307658821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5-4108-A208-45BC7389CEDB}"/>
                </c:ext>
              </c:extLst>
            </c:dLbl>
            <c:dLbl>
              <c:idx val="1"/>
              <c:layout>
                <c:manualLayout>
                  <c:x val="-0.15915717711144345"/>
                  <c:y val="-0.104822723926445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5-4108-A208-45BC7389CEDB}"/>
                </c:ext>
              </c:extLst>
            </c:dLbl>
            <c:dLbl>
              <c:idx val="2"/>
              <c:layout>
                <c:manualLayout>
                  <c:x val="-0.1633723972440898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5-4108-A208-45BC7389CEDB}"/>
                </c:ext>
              </c:extLst>
            </c:dLbl>
            <c:dLbl>
              <c:idx val="3"/>
              <c:layout>
                <c:manualLayout>
                  <c:x val="0.18149502653059341"/>
                  <c:y val="-7.777169839704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35-4108-A208-45BC7389CEDB}"/>
                </c:ext>
              </c:extLst>
            </c:dLbl>
            <c:dLbl>
              <c:idx val="4"/>
              <c:layout>
                <c:manualLayout>
                  <c:x val="-3.8201121438403665E-2"/>
                  <c:y val="-9.4678589352918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35-4108-A208-45BC7389CEDB}"/>
                </c:ext>
              </c:extLst>
            </c:dLbl>
            <c:dLbl>
              <c:idx val="5"/>
              <c:layout>
                <c:manualLayout>
                  <c:x val="4.1609631044377419E-2"/>
                  <c:y val="-7.777169839704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35-4108-A208-45BC7389C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EE!$M$94:$M$99</c:f>
              <c:strCache>
                <c:ptCount val="6"/>
                <c:pt idx="0">
                  <c:v>Soltera</c:v>
                </c:pt>
                <c:pt idx="1">
                  <c:v>Conviviente</c:v>
                </c:pt>
                <c:pt idx="2">
                  <c:v>Casada</c:v>
                </c:pt>
                <c:pt idx="3">
                  <c:v>Separada</c:v>
                </c:pt>
                <c:pt idx="4">
                  <c:v>Divorciada</c:v>
                </c:pt>
                <c:pt idx="5">
                  <c:v>Viuda</c:v>
                </c:pt>
              </c:strCache>
            </c:strRef>
          </c:cat>
          <c:val>
            <c:numRef>
              <c:f>EE!$O$94:$O$99</c:f>
              <c:numCache>
                <c:formatCode>0.00%</c:formatCode>
                <c:ptCount val="6"/>
                <c:pt idx="0">
                  <c:v>0.96566523605150212</c:v>
                </c:pt>
                <c:pt idx="1">
                  <c:v>1.9313304721030045E-2</c:v>
                </c:pt>
                <c:pt idx="2">
                  <c:v>0</c:v>
                </c:pt>
                <c:pt idx="3">
                  <c:v>1.5021459227467811E-2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35-4108-A208-45BC7389CE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3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05: </a:t>
            </a: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TIPO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DE AYUDA QUE RECIBEN LOS PARTICIPANTES, SEGÚN EL TIPO DE  VÍNCULO</a:t>
            </a:r>
          </a:p>
        </c:rich>
      </c:tx>
      <c:layout>
        <c:manualLayout>
          <c:xMode val="edge"/>
          <c:yMode val="edge"/>
          <c:x val="0.22420222208363241"/>
          <c:y val="0.1041802114185268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9089416280642223E-2"/>
          <c:y val="0.22449639972934851"/>
          <c:w val="0.96982167678497389"/>
          <c:h val="0.41507215689706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EE!$H$166</c:f>
              <c:strCache>
                <c:ptCount val="1"/>
                <c:pt idx="0">
                  <c:v>Familiar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EE!$J$166:$N$166</c:f>
              <c:numCache>
                <c:formatCode>#,##0</c:formatCode>
                <c:ptCount val="5"/>
                <c:pt idx="0">
                  <c:v>258</c:v>
                </c:pt>
                <c:pt idx="1">
                  <c:v>121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9-435C-A0D1-961C4665B239}"/>
            </c:ext>
          </c:extLst>
        </c:ser>
        <c:ser>
          <c:idx val="1"/>
          <c:order val="1"/>
          <c:tx>
            <c:strRef>
              <c:f>EE!$H$165</c:f>
              <c:strCache>
                <c:ptCount val="1"/>
                <c:pt idx="0">
                  <c:v>Pareja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EE!$J$165:$N$165</c:f>
              <c:numCache>
                <c:formatCode>#,##0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9-435C-A0D1-961C4665B239}"/>
            </c:ext>
          </c:extLst>
        </c:ser>
        <c:ser>
          <c:idx val="3"/>
          <c:order val="2"/>
          <c:tx>
            <c:strRef>
              <c:f>EE!$H$167</c:f>
              <c:strCache>
                <c:ptCount val="1"/>
                <c:pt idx="0">
                  <c:v>Sin vínculo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EE!$J$163:$N$163</c:f>
              <c:strCache>
                <c:ptCount val="5"/>
                <c:pt idx="0">
                  <c:v>Económica</c:v>
                </c:pt>
                <c:pt idx="1">
                  <c:v>Emocional</c:v>
                </c:pt>
                <c:pt idx="2">
                  <c:v>Cuidado de hijos</c:v>
                </c:pt>
                <c:pt idx="3">
                  <c:v>Estudios</c:v>
                </c:pt>
                <c:pt idx="4">
                  <c:v>Otro</c:v>
                </c:pt>
              </c:strCache>
            </c:strRef>
          </c:cat>
          <c:val>
            <c:numRef>
              <c:f>EE!$J$167:$N$167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9-435C-A0D1-961C4665B2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7397880"/>
        <c:axId val="477398272"/>
      </c:barChart>
      <c:catAx>
        <c:axId val="47739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398272"/>
        <c:crosses val="autoZero"/>
        <c:auto val="1"/>
        <c:lblAlgn val="ctr"/>
        <c:lblOffset val="100"/>
        <c:noMultiLvlLbl val="0"/>
      </c:catAx>
      <c:valAx>
        <c:axId val="4773982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7739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6717190262064218"/>
          <c:h val="9.761454384465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MOTIVOS POR EL CUAL LA USUARIA NO BUSCÓ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D927-40DE-B60C-4D335CD6B355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D927-40DE-B60C-4D335CD6B355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D927-40DE-B60C-4D335CD6B355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D927-40DE-B60C-4D335CD6B355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D927-40DE-B60C-4D335CD6B355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D927-40DE-B60C-4D335CD6B3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Mi pareja no me deja </c:v>
              </c:pt>
              <c:pt idx="1">
                <c:v>Hijos pequeños</c:v>
              </c:pt>
              <c:pt idx="2">
                <c:v>No he tenido la oportunidad </c:v>
              </c:pt>
              <c:pt idx="3">
                <c:v>No sé hacer nada </c:v>
              </c:pt>
              <c:pt idx="4">
                <c:v>Otro</c:v>
              </c:pt>
              <c:pt idx="5">
                <c:v>Sin información</c:v>
              </c:pt>
            </c:strLit>
          </c:cat>
          <c:val>
            <c:numLit>
              <c:formatCode>General</c:formatCode>
              <c:ptCount val="6"/>
              <c:pt idx="0">
                <c:v>2.2665457842248413E-2</c:v>
              </c:pt>
              <c:pt idx="1">
                <c:v>0.31278331822302813</c:v>
              </c:pt>
              <c:pt idx="2">
                <c:v>0.40253853127833183</c:v>
              </c:pt>
              <c:pt idx="3">
                <c:v>1.5412511332728921E-2</c:v>
              </c:pt>
              <c:pt idx="4">
                <c:v>0.24660018132366274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927-40DE-B60C-4D335CD6B3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77400232"/>
        <c:axId val="477400624"/>
      </c:barChart>
      <c:catAx>
        <c:axId val="477400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00624"/>
        <c:crosses val="autoZero"/>
        <c:auto val="1"/>
        <c:lblAlgn val="ctr"/>
        <c:lblOffset val="100"/>
        <c:noMultiLvlLbl val="0"/>
      </c:catAx>
      <c:valAx>
        <c:axId val="4774006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7740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cap="none" spc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ARTICULACIÓN</a:t>
            </a:r>
            <a:r>
              <a:rPr lang="es-PE" sz="1200" b="1" cap="none" spc="0" baseline="0">
                <a:ln>
                  <a:noFill/>
                </a:ln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 PARA LA INSERCIÓN SEGÚN MODALIDAD</a:t>
            </a:r>
          </a:p>
        </c:rich>
      </c:tx>
      <c:layout>
        <c:manualLayout>
          <c:xMode val="edge"/>
          <c:yMode val="edge"/>
          <c:x val="0.34011408427873929"/>
          <c:y val="8.577679620200301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Narrow" panose="020B0606020202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l="0.96982167678497389"/>
          <c:h val="0.38300798036723077"/>
        </c:manualLayout>
      </c:layout>
      <c:barChart>
        <c:barDir val="col"/>
        <c:grouping val="clustered"/>
        <c:varyColors val="0"/>
        <c:ser>
          <c:idx val="0"/>
          <c:order val="0"/>
          <c:tx>
            <c:v>Institución Publica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726</c:v>
              </c:pt>
              <c:pt idx="1">
                <c:v>114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D04B-48AC-9DFD-406F078F2114}"/>
            </c:ext>
          </c:extLst>
        </c:ser>
        <c:ser>
          <c:idx val="1"/>
          <c:order val="1"/>
          <c:tx>
            <c:v>Institución Privada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201</c:v>
              </c:pt>
              <c:pt idx="1">
                <c:v>26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D04B-48AC-9DFD-406F078F2114}"/>
            </c:ext>
          </c:extLst>
        </c:ser>
        <c:ser>
          <c:idx val="2"/>
          <c:order val="2"/>
          <c:tx>
            <c:v>Abandono en el proceso</c:v>
          </c:tx>
          <c:spPr>
            <a:gradFill flip="none" rotWithShape="1">
              <a:gsLst>
                <a:gs pos="99000">
                  <a:schemeClr val="bg2"/>
                </a:gs>
                <a:gs pos="0">
                  <a:schemeClr val="bg2">
                    <a:lumMod val="50000"/>
                  </a:schemeClr>
                </a:gs>
              </a:gsLst>
              <a:lin ang="16200000" scaled="0"/>
              <a:tileRect/>
            </a:gradFill>
            <a:ln w="0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40005" dist="22860" dir="5400000">
                <a:prstClr val="black">
                  <a:alpha val="35000"/>
                </a:prstClr>
              </a:innerShdw>
            </a:effectLst>
            <a:scene3d>
              <a:camera prst="orthographicFront"/>
              <a:lightRig rig="freezing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4B-48AC-9DFD-406F078F21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0">
                <c:v>313</c:v>
              </c:pt>
              <c:pt idx="1">
                <c:v>36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D04B-48AC-9DFD-406F078F2114}"/>
            </c:ext>
          </c:extLst>
        </c:ser>
        <c:ser>
          <c:idx val="3"/>
          <c:order val="3"/>
          <c:tx>
            <c:v>Capacitación completa 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4450" dist="22860" dir="5400000" algn="ctr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2"/>
              <c:pt idx="1">
                <c:v>119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Inserción en grupos organizados que ofrecen bienes o servicios N°</c:v>
                    </c:pt>
                    <c:pt idx="1">
                      <c:v>Acceso al empleo dependiente N°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D04B-48AC-9DFD-406F078F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-100"/>
        <c:axId val="477410816"/>
        <c:axId val="477412384"/>
      </c:barChart>
      <c:catAx>
        <c:axId val="4774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412384"/>
        <c:crosses val="autoZero"/>
        <c:auto val="1"/>
        <c:lblAlgn val="ctr"/>
        <c:lblOffset val="100"/>
        <c:noMultiLvlLbl val="0"/>
      </c:catAx>
      <c:valAx>
        <c:axId val="477412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741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17635079913247"/>
          <c:y val="0.8676782405200868"/>
          <c:w val="0.44361115280283137"/>
          <c:h val="9.813150227546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 baseline="0">
                <a:solidFill>
                  <a:sysClr val="windowText" lastClr="000000"/>
                </a:solidFill>
                <a:effectLst/>
              </a:rPr>
              <a:t>Gráfico 03: USUARIAS QUE PRESENTAN ALGÚN TIPO DE DISCAPACIDAD</a:t>
            </a:r>
            <a:endParaRPr lang="es-PE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427806501128769"/>
          <c:y val="2.7893990536249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2653400860988845"/>
          <c:y val="0.35604899853984845"/>
          <c:w val="0.29531715111803819"/>
          <c:h val="0.577218472762286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8-411C-A94F-FDE3233ACE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8-411C-A94F-FDE3233ACEDB}"/>
              </c:ext>
            </c:extLst>
          </c:dPt>
          <c:dLbls>
            <c:dLbl>
              <c:idx val="0"/>
              <c:layout>
                <c:manualLayout>
                  <c:x val="2.1245352370061251E-3"/>
                  <c:y val="-0.1423587124030184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F9FA7218-8015-4795-8C8F-DAD4E3BF535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508-411C-A94F-FDE3233ACE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72A880DD-8284-45C8-B604-5C173D714C8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08-411C-A94F-FDE3233AC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EE!$I$108:$I$109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EE!$L$108:$L$109</c:f>
              <c:numCache>
                <c:formatCode>0.0%</c:formatCode>
                <c:ptCount val="2"/>
                <c:pt idx="0">
                  <c:v>8.5836909871244635E-3</c:v>
                </c:pt>
                <c:pt idx="1">
                  <c:v>0.99141630901287559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08-411C-A94F-FDE3233A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703561089086951"/>
          <c:y val="0.39903641168179582"/>
          <c:w val="9.5486316152925049E-2"/>
          <c:h val="0.23286620819070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chart" Target="../charts/chart9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chart" Target="../charts/chart8.xml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microsoft.com/office/2007/relationships/hdphoto" Target="../media/hdphoto1.wdp"/><Relationship Id="rId11" Type="http://schemas.openxmlformats.org/officeDocument/2006/relationships/chart" Target="../charts/chart7.xml"/><Relationship Id="rId5" Type="http://schemas.openxmlformats.org/officeDocument/2006/relationships/image" Target="../media/image1.png"/><Relationship Id="rId15" Type="http://schemas.openxmlformats.org/officeDocument/2006/relationships/image" Target="../media/image3.png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172073</xdr:colOff>
      <xdr:row>182</xdr:row>
      <xdr:rowOff>40822</xdr:rowOff>
    </xdr:from>
    <xdr:to>
      <xdr:col>19</xdr:col>
      <xdr:colOff>557893</xdr:colOff>
      <xdr:row>198</xdr:row>
      <xdr:rowOff>114368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CFF8C3-CC95-4AA1-89E5-27B48F7DA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598714</xdr:colOff>
      <xdr:row>211</xdr:row>
      <xdr:rowOff>57150</xdr:rowOff>
    </xdr:from>
    <xdr:to>
      <xdr:col>12</xdr:col>
      <xdr:colOff>435429</xdr:colOff>
      <xdr:row>222</xdr:row>
      <xdr:rowOff>122465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0260F8-D7D5-48BF-9F18-F3EED71D8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830035</xdr:colOff>
      <xdr:row>206</xdr:row>
      <xdr:rowOff>81641</xdr:rowOff>
    </xdr:from>
    <xdr:to>
      <xdr:col>17</xdr:col>
      <xdr:colOff>449036</xdr:colOff>
      <xdr:row>206</xdr:row>
      <xdr:rowOff>81643</xdr:rowOff>
    </xdr:to>
    <xdr:cxnSp macro="">
      <xdr:nvCxnSpPr>
        <xdr:cNvPr id="4" name="Conector: angular 7">
          <a:extLst>
            <a:ext uri="{FF2B5EF4-FFF2-40B4-BE49-F238E27FC236}">
              <a16:creationId xmlns:a16="http://schemas.microsoft.com/office/drawing/2014/main" id="{C3249B1A-DF54-401A-8E81-C05CAA4D51DF}"/>
            </a:ext>
          </a:extLst>
        </xdr:cNvPr>
        <xdr:cNvCxnSpPr/>
      </xdr:nvCxnSpPr>
      <xdr:spPr>
        <a:xfrm flipH="1" flipV="1">
          <a:off x="17352735" y="41319450"/>
          <a:ext cx="666751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765253</xdr:colOff>
      <xdr:row>209</xdr:row>
      <xdr:rowOff>229606</xdr:rowOff>
    </xdr:from>
    <xdr:to>
      <xdr:col>21</xdr:col>
      <xdr:colOff>35377</xdr:colOff>
      <xdr:row>210</xdr:row>
      <xdr:rowOff>68035</xdr:rowOff>
    </xdr:to>
    <xdr:sp macro="" textlink="">
      <xdr:nvSpPr>
        <xdr:cNvPr id="5" name="Abrir corchete 4">
          <a:extLst>
            <a:ext uri="{FF2B5EF4-FFF2-40B4-BE49-F238E27FC236}">
              <a16:creationId xmlns:a16="http://schemas.microsoft.com/office/drawing/2014/main" id="{DC83742D-933F-47D4-9E7F-8AC61FD7ECAE}"/>
            </a:ext>
          </a:extLst>
        </xdr:cNvPr>
        <xdr:cNvSpPr/>
      </xdr:nvSpPr>
      <xdr:spPr>
        <a:xfrm rot="16200000" flipH="1">
          <a:off x="16307065" y="37283838"/>
          <a:ext cx="0" cy="8071224"/>
        </a:xfrm>
        <a:prstGeom prst="leftBracket">
          <a:avLst/>
        </a:prstGeom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312965</xdr:colOff>
      <xdr:row>206</xdr:row>
      <xdr:rowOff>95250</xdr:rowOff>
    </xdr:from>
    <xdr:to>
      <xdr:col>17</xdr:col>
      <xdr:colOff>440998</xdr:colOff>
      <xdr:row>209</xdr:row>
      <xdr:rowOff>217714</xdr:rowOff>
    </xdr:to>
    <xdr:cxnSp macro="">
      <xdr:nvCxnSpPr>
        <xdr:cNvPr id="6" name="Conector: angular 30">
          <a:extLst>
            <a:ext uri="{FF2B5EF4-FFF2-40B4-BE49-F238E27FC236}">
              <a16:creationId xmlns:a16="http://schemas.microsoft.com/office/drawing/2014/main" id="{A73F5983-B635-48F4-A7E5-18C31E7B5275}"/>
            </a:ext>
          </a:extLst>
        </xdr:cNvPr>
        <xdr:cNvCxnSpPr/>
      </xdr:nvCxnSpPr>
      <xdr:spPr>
        <a:xfrm rot="5400000">
          <a:off x="17947432" y="41255433"/>
          <a:ext cx="0" cy="128033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353786</xdr:colOff>
      <xdr:row>187</xdr:row>
      <xdr:rowOff>95250</xdr:rowOff>
    </xdr:from>
    <xdr:to>
      <xdr:col>5</xdr:col>
      <xdr:colOff>489857</xdr:colOff>
      <xdr:row>190</xdr:row>
      <xdr:rowOff>122465</xdr:rowOff>
    </xdr:to>
    <xdr:cxnSp macro="">
      <xdr:nvCxnSpPr>
        <xdr:cNvPr id="7" name="Conector: angular 7">
          <a:extLst>
            <a:ext uri="{FF2B5EF4-FFF2-40B4-BE49-F238E27FC236}">
              <a16:creationId xmlns:a16="http://schemas.microsoft.com/office/drawing/2014/main" id="{559E6722-CFAB-4201-8AB8-1D036BE43720}"/>
            </a:ext>
          </a:extLst>
        </xdr:cNvPr>
        <xdr:cNvCxnSpPr>
          <a:endCxn id="8" idx="1"/>
        </xdr:cNvCxnSpPr>
      </xdr:nvCxnSpPr>
      <xdr:spPr>
        <a:xfrm>
          <a:off x="3249386" y="41319450"/>
          <a:ext cx="936171" cy="0"/>
        </a:xfrm>
        <a:prstGeom prst="bentConnector3">
          <a:avLst>
            <a:gd name="adj1" fmla="val 50000"/>
          </a:avLst>
        </a:prstGeom>
        <a:ln w="12700">
          <a:solidFill>
            <a:schemeClr val="tx2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182</xdr:row>
      <xdr:rowOff>231322</xdr:rowOff>
    </xdr:from>
    <xdr:to>
      <xdr:col>5</xdr:col>
      <xdr:colOff>693965</xdr:colOff>
      <xdr:row>198</xdr:row>
      <xdr:rowOff>54428</xdr:rowOff>
    </xdr:to>
    <xdr:sp macro="" textlink="">
      <xdr:nvSpPr>
        <xdr:cNvPr id="8" name="Abrir corchete 7">
          <a:extLst>
            <a:ext uri="{FF2B5EF4-FFF2-40B4-BE49-F238E27FC236}">
              <a16:creationId xmlns:a16="http://schemas.microsoft.com/office/drawing/2014/main" id="{BE91D2D9-2C3A-4667-93F6-25B0452BF543}"/>
            </a:ext>
          </a:extLst>
        </xdr:cNvPr>
        <xdr:cNvSpPr/>
      </xdr:nvSpPr>
      <xdr:spPr>
        <a:xfrm>
          <a:off x="4185557" y="41319450"/>
          <a:ext cx="204108" cy="0"/>
        </a:xfrm>
        <a:prstGeom prst="leftBracket">
          <a:avLst/>
        </a:prstGeom>
        <a:ln w="127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627529</xdr:colOff>
      <xdr:row>238</xdr:row>
      <xdr:rowOff>134470</xdr:rowOff>
    </xdr:from>
    <xdr:to>
      <xdr:col>13</xdr:col>
      <xdr:colOff>669223</xdr:colOff>
      <xdr:row>245</xdr:row>
      <xdr:rowOff>437030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600232B-1353-4CDC-A3D0-34D862076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266700</xdr:colOff>
      <xdr:row>181</xdr:row>
      <xdr:rowOff>0</xdr:rowOff>
    </xdr:from>
    <xdr:to>
      <xdr:col>19</xdr:col>
      <xdr:colOff>571500</xdr:colOff>
      <xdr:row>182</xdr:row>
      <xdr:rowOff>121875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1094F776-0336-44E5-A11F-8C83D69B90DD}"/>
            </a:ext>
          </a:extLst>
        </xdr:cNvPr>
        <xdr:cNvSpPr/>
      </xdr:nvSpPr>
      <xdr:spPr>
        <a:xfrm>
          <a:off x="1536700" y="41319450"/>
          <a:ext cx="18415000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SITUACIÓN DE VIOLENCIA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181</xdr:row>
      <xdr:rowOff>0</xdr:rowOff>
    </xdr:from>
    <xdr:to>
      <xdr:col>2</xdr:col>
      <xdr:colOff>333375</xdr:colOff>
      <xdr:row>182</xdr:row>
      <xdr:rowOff>121875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FCB6089-B4AC-4F57-B65F-BC0AAA609267}"/>
            </a:ext>
          </a:extLst>
        </xdr:cNvPr>
        <xdr:cNvSpPr/>
      </xdr:nvSpPr>
      <xdr:spPr>
        <a:xfrm>
          <a:off x="149225" y="41319450"/>
          <a:ext cx="1454150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C  </a:t>
          </a:r>
        </a:p>
      </xdr:txBody>
    </xdr:sp>
    <xdr:clientData/>
  </xdr:twoCellAnchor>
  <xdr:twoCellAnchor>
    <xdr:from>
      <xdr:col>2</xdr:col>
      <xdr:colOff>257175</xdr:colOff>
      <xdr:row>198</xdr:row>
      <xdr:rowOff>200025</xdr:rowOff>
    </xdr:from>
    <xdr:to>
      <xdr:col>19</xdr:col>
      <xdr:colOff>585107</xdr:colOff>
      <xdr:row>200</xdr:row>
      <xdr:rowOff>112350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800B7AF7-0E12-4E31-A5D2-F6E3B3822A8D}"/>
            </a:ext>
          </a:extLst>
        </xdr:cNvPr>
        <xdr:cNvSpPr/>
      </xdr:nvSpPr>
      <xdr:spPr>
        <a:xfrm>
          <a:off x="1527175" y="41319450"/>
          <a:ext cx="1843813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 Y CAPACITACIÓN DE LA PERSONA USUARIA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123825</xdr:colOff>
      <xdr:row>198</xdr:row>
      <xdr:rowOff>200025</xdr:rowOff>
    </xdr:from>
    <xdr:to>
      <xdr:col>2</xdr:col>
      <xdr:colOff>307522</xdr:colOff>
      <xdr:row>200</xdr:row>
      <xdr:rowOff>112350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C89E631-5BC3-41BE-A5C9-B815BD13A05A}"/>
            </a:ext>
          </a:extLst>
        </xdr:cNvPr>
        <xdr:cNvSpPr/>
      </xdr:nvSpPr>
      <xdr:spPr>
        <a:xfrm>
          <a:off x="123825" y="41319450"/>
          <a:ext cx="1453697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D  </a:t>
          </a:r>
        </a:p>
      </xdr:txBody>
    </xdr:sp>
    <xdr:clientData/>
  </xdr:twoCellAnchor>
  <xdr:twoCellAnchor>
    <xdr:from>
      <xdr:col>1</xdr:col>
      <xdr:colOff>952501</xdr:colOff>
      <xdr:row>183</xdr:row>
      <xdr:rowOff>44951</xdr:rowOff>
    </xdr:from>
    <xdr:to>
      <xdr:col>5</xdr:col>
      <xdr:colOff>13607</xdr:colOff>
      <xdr:row>184</xdr:row>
      <xdr:rowOff>108857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9AB57B82-8026-4001-898A-99BD2EF16670}"/>
            </a:ext>
          </a:extLst>
        </xdr:cNvPr>
        <xdr:cNvSpPr/>
      </xdr:nvSpPr>
      <xdr:spPr>
        <a:xfrm>
          <a:off x="1092201" y="41319450"/>
          <a:ext cx="261710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buscaron ayuda frente a un hecho de violencia</a:t>
          </a:r>
        </a:p>
      </xdr:txBody>
    </xdr:sp>
    <xdr:clientData/>
  </xdr:twoCellAnchor>
  <xdr:twoCellAnchor>
    <xdr:from>
      <xdr:col>0</xdr:col>
      <xdr:colOff>132634</xdr:colOff>
      <xdr:row>183</xdr:row>
      <xdr:rowOff>44951</xdr:rowOff>
    </xdr:from>
    <xdr:to>
      <xdr:col>1</xdr:col>
      <xdr:colOff>1061358</xdr:colOff>
      <xdr:row>183</xdr:row>
      <xdr:rowOff>296951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8898A346-CB2C-4EA6-B3B6-66CFF1B8559E}"/>
            </a:ext>
          </a:extLst>
        </xdr:cNvPr>
        <xdr:cNvSpPr/>
      </xdr:nvSpPr>
      <xdr:spPr>
        <a:xfrm>
          <a:off x="132634" y="41319450"/>
          <a:ext cx="10684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N°13</a:t>
          </a:r>
        </a:p>
      </xdr:txBody>
    </xdr:sp>
    <xdr:clientData/>
  </xdr:twoCellAnchor>
  <xdr:twoCellAnchor>
    <xdr:from>
      <xdr:col>7</xdr:col>
      <xdr:colOff>274865</xdr:colOff>
      <xdr:row>183</xdr:row>
      <xdr:rowOff>34066</xdr:rowOff>
    </xdr:from>
    <xdr:to>
      <xdr:col>12</xdr:col>
      <xdr:colOff>0</xdr:colOff>
      <xdr:row>184</xdr:row>
      <xdr:rowOff>98673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F642FC73-1A72-42F0-B2CB-97490C1F75A6}"/>
            </a:ext>
          </a:extLst>
        </xdr:cNvPr>
        <xdr:cNvSpPr/>
      </xdr:nvSpPr>
      <xdr:spPr>
        <a:xfrm>
          <a:off x="5786665" y="41319450"/>
          <a:ext cx="571953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ayuda frente a un hecho de violencia</a:t>
          </a:r>
        </a:p>
      </xdr:txBody>
    </xdr:sp>
    <xdr:clientData/>
  </xdr:twoCellAnchor>
  <xdr:twoCellAnchor>
    <xdr:from>
      <xdr:col>5</xdr:col>
      <xdr:colOff>693249</xdr:colOff>
      <xdr:row>183</xdr:row>
      <xdr:rowOff>34066</xdr:rowOff>
    </xdr:from>
    <xdr:to>
      <xdr:col>7</xdr:col>
      <xdr:colOff>397329</xdr:colOff>
      <xdr:row>183</xdr:row>
      <xdr:rowOff>286066</xdr:rowOff>
    </xdr:to>
    <xdr:sp macro="" textlink="">
      <xdr:nvSpPr>
        <xdr:cNvPr id="17" name="Rectángulo 51">
          <a:extLst>
            <a:ext uri="{FF2B5EF4-FFF2-40B4-BE49-F238E27FC236}">
              <a16:creationId xmlns:a16="http://schemas.microsoft.com/office/drawing/2014/main" id="{4889A41E-8328-4F83-9BF0-4B1A60206346}"/>
            </a:ext>
          </a:extLst>
        </xdr:cNvPr>
        <xdr:cNvSpPr/>
      </xdr:nvSpPr>
      <xdr:spPr>
        <a:xfrm>
          <a:off x="4388949" y="41319450"/>
          <a:ext cx="152018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N°14</a:t>
          </a:r>
        </a:p>
      </xdr:txBody>
    </xdr:sp>
    <xdr:clientData/>
  </xdr:twoCellAnchor>
  <xdr:twoCellAnchor>
    <xdr:from>
      <xdr:col>1</xdr:col>
      <xdr:colOff>955222</xdr:colOff>
      <xdr:row>201</xdr:row>
      <xdr:rowOff>47672</xdr:rowOff>
    </xdr:from>
    <xdr:to>
      <xdr:col>6</xdr:col>
      <xdr:colOff>13607</xdr:colOff>
      <xdr:row>203</xdr:row>
      <xdr:rowOff>122465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184D913A-2057-4991-AB45-447AC9FCB7A2}"/>
            </a:ext>
          </a:extLst>
        </xdr:cNvPr>
        <xdr:cNvSpPr/>
      </xdr:nvSpPr>
      <xdr:spPr>
        <a:xfrm>
          <a:off x="1094922" y="41319450"/>
          <a:ext cx="335098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han recibido alguna capacitación para desempeñar alguna ocupación</a:t>
          </a:r>
        </a:p>
      </xdr:txBody>
    </xdr:sp>
    <xdr:clientData/>
  </xdr:twoCellAnchor>
  <xdr:twoCellAnchor>
    <xdr:from>
      <xdr:col>0</xdr:col>
      <xdr:colOff>135355</xdr:colOff>
      <xdr:row>201</xdr:row>
      <xdr:rowOff>47672</xdr:rowOff>
    </xdr:from>
    <xdr:to>
      <xdr:col>1</xdr:col>
      <xdr:colOff>1064079</xdr:colOff>
      <xdr:row>202</xdr:row>
      <xdr:rowOff>109172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857555B0-0AE1-437B-90A6-5F7601E87A0F}"/>
            </a:ext>
          </a:extLst>
        </xdr:cNvPr>
        <xdr:cNvSpPr/>
      </xdr:nvSpPr>
      <xdr:spPr>
        <a:xfrm>
          <a:off x="135355" y="41319450"/>
          <a:ext cx="10684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N°15</a:t>
          </a:r>
        </a:p>
      </xdr:txBody>
    </xdr:sp>
    <xdr:clientData/>
  </xdr:twoCellAnchor>
  <xdr:twoCellAnchor>
    <xdr:from>
      <xdr:col>9</xdr:col>
      <xdr:colOff>112296</xdr:colOff>
      <xdr:row>202</xdr:row>
      <xdr:rowOff>40820</xdr:rowOff>
    </xdr:from>
    <xdr:to>
      <xdr:col>12</xdr:col>
      <xdr:colOff>13607</xdr:colOff>
      <xdr:row>202</xdr:row>
      <xdr:rowOff>292820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7B5CAD42-2FD1-4CDC-BA4C-AC2FDDD97428}"/>
            </a:ext>
          </a:extLst>
        </xdr:cNvPr>
        <xdr:cNvSpPr/>
      </xdr:nvSpPr>
      <xdr:spPr>
        <a:xfrm>
          <a:off x="7757696" y="41319450"/>
          <a:ext cx="376211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Disponibilidad de tiempo de las usuarias</a:t>
          </a:r>
        </a:p>
      </xdr:txBody>
    </xdr:sp>
    <xdr:clientData/>
  </xdr:twoCellAnchor>
  <xdr:twoCellAnchor>
    <xdr:from>
      <xdr:col>7</xdr:col>
      <xdr:colOff>489857</xdr:colOff>
      <xdr:row>202</xdr:row>
      <xdr:rowOff>40820</xdr:rowOff>
    </xdr:from>
    <xdr:to>
      <xdr:col>9</xdr:col>
      <xdr:colOff>234760</xdr:colOff>
      <xdr:row>202</xdr:row>
      <xdr:rowOff>292820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594CC75C-FB8A-495D-9E85-CFB622232FFE}"/>
            </a:ext>
          </a:extLst>
        </xdr:cNvPr>
        <xdr:cNvSpPr/>
      </xdr:nvSpPr>
      <xdr:spPr>
        <a:xfrm>
          <a:off x="6001657" y="41319450"/>
          <a:ext cx="187850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N°16</a:t>
          </a:r>
        </a:p>
      </xdr:txBody>
    </xdr:sp>
    <xdr:clientData/>
  </xdr:twoCellAnchor>
  <xdr:twoCellAnchor>
    <xdr:from>
      <xdr:col>13</xdr:col>
      <xdr:colOff>958661</xdr:colOff>
      <xdr:row>202</xdr:row>
      <xdr:rowOff>16326</xdr:rowOff>
    </xdr:from>
    <xdr:to>
      <xdr:col>16</xdr:col>
      <xdr:colOff>830037</xdr:colOff>
      <xdr:row>202</xdr:row>
      <xdr:rowOff>268326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D3112842-E780-4B75-AFEE-0A586AF357C8}"/>
            </a:ext>
          </a:extLst>
        </xdr:cNvPr>
        <xdr:cNvSpPr/>
      </xdr:nvSpPr>
      <xdr:spPr>
        <a:xfrm>
          <a:off x="14338111" y="41319450"/>
          <a:ext cx="301462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Situación laboral de las usuarias</a:t>
          </a:r>
        </a:p>
      </xdr:txBody>
    </xdr:sp>
    <xdr:clientData/>
  </xdr:twoCellAnchor>
  <xdr:twoCellAnchor>
    <xdr:from>
      <xdr:col>13</xdr:col>
      <xdr:colOff>16329</xdr:colOff>
      <xdr:row>202</xdr:row>
      <xdr:rowOff>16327</xdr:rowOff>
    </xdr:from>
    <xdr:to>
      <xdr:col>14</xdr:col>
      <xdr:colOff>19767</xdr:colOff>
      <xdr:row>202</xdr:row>
      <xdr:rowOff>268327</xdr:rowOff>
    </xdr:to>
    <xdr:sp macro="" textlink="">
      <xdr:nvSpPr>
        <xdr:cNvPr id="23" name="Rectángulo 51">
          <a:extLst>
            <a:ext uri="{FF2B5EF4-FFF2-40B4-BE49-F238E27FC236}">
              <a16:creationId xmlns:a16="http://schemas.microsoft.com/office/drawing/2014/main" id="{8F0FA809-C870-4DBD-A9D7-ED4F79FAE095}"/>
            </a:ext>
          </a:extLst>
        </xdr:cNvPr>
        <xdr:cNvSpPr/>
      </xdr:nvSpPr>
      <xdr:spPr>
        <a:xfrm>
          <a:off x="13395779" y="41319450"/>
          <a:ext cx="124168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N°17</a:t>
          </a:r>
        </a:p>
      </xdr:txBody>
    </xdr:sp>
    <xdr:clientData/>
  </xdr:twoCellAnchor>
  <xdr:twoCellAnchor>
    <xdr:from>
      <xdr:col>1</xdr:col>
      <xdr:colOff>958661</xdr:colOff>
      <xdr:row>210</xdr:row>
      <xdr:rowOff>29933</xdr:rowOff>
    </xdr:from>
    <xdr:to>
      <xdr:col>6</xdr:col>
      <xdr:colOff>13607</xdr:colOff>
      <xdr:row>212</xdr:row>
      <xdr:rowOff>108856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D30119B5-AE51-4532-BF74-8935FA407D23}"/>
            </a:ext>
          </a:extLst>
        </xdr:cNvPr>
        <xdr:cNvSpPr/>
      </xdr:nvSpPr>
      <xdr:spPr>
        <a:xfrm>
          <a:off x="1098361" y="41319450"/>
          <a:ext cx="334754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Prioridad de la usuaria de capacitación o trabajo</a:t>
          </a:r>
        </a:p>
      </xdr:txBody>
    </xdr:sp>
    <xdr:clientData/>
  </xdr:twoCellAnchor>
  <xdr:twoCellAnchor>
    <xdr:from>
      <xdr:col>1</xdr:col>
      <xdr:colOff>16330</xdr:colOff>
      <xdr:row>210</xdr:row>
      <xdr:rowOff>29934</xdr:rowOff>
    </xdr:from>
    <xdr:to>
      <xdr:col>2</xdr:col>
      <xdr:colOff>6160</xdr:colOff>
      <xdr:row>211</xdr:row>
      <xdr:rowOff>91434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F1C4D8B6-01EE-4C0A-8D7A-D69A1D7D0BD7}"/>
            </a:ext>
          </a:extLst>
        </xdr:cNvPr>
        <xdr:cNvSpPr/>
      </xdr:nvSpPr>
      <xdr:spPr>
        <a:xfrm>
          <a:off x="156030" y="41319450"/>
          <a:ext cx="112013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N°18</a:t>
          </a:r>
        </a:p>
      </xdr:txBody>
    </xdr:sp>
    <xdr:clientData/>
  </xdr:twoCellAnchor>
  <xdr:twoCellAnchor>
    <xdr:from>
      <xdr:col>13</xdr:col>
      <xdr:colOff>934166</xdr:colOff>
      <xdr:row>210</xdr:row>
      <xdr:rowOff>114297</xdr:rowOff>
    </xdr:from>
    <xdr:to>
      <xdr:col>20</xdr:col>
      <xdr:colOff>13607</xdr:colOff>
      <xdr:row>211</xdr:row>
      <xdr:rowOff>175797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8B7BB794-2A2B-42DE-98E9-C37FC32508F0}"/>
            </a:ext>
          </a:extLst>
        </xdr:cNvPr>
        <xdr:cNvSpPr/>
      </xdr:nvSpPr>
      <xdr:spPr>
        <a:xfrm>
          <a:off x="14313616" y="41319450"/>
          <a:ext cx="596919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trabajo</a:t>
          </a:r>
        </a:p>
      </xdr:txBody>
    </xdr:sp>
    <xdr:clientData/>
  </xdr:twoCellAnchor>
  <xdr:twoCellAnchor>
    <xdr:from>
      <xdr:col>12</xdr:col>
      <xdr:colOff>808264</xdr:colOff>
      <xdr:row>210</xdr:row>
      <xdr:rowOff>114298</xdr:rowOff>
    </xdr:from>
    <xdr:to>
      <xdr:col>13</xdr:col>
      <xdr:colOff>1056630</xdr:colOff>
      <xdr:row>211</xdr:row>
      <xdr:rowOff>175798</xdr:rowOff>
    </xdr:to>
    <xdr:sp macro="" textlink="">
      <xdr:nvSpPr>
        <xdr:cNvPr id="27" name="Rectángulo 51">
          <a:extLst>
            <a:ext uri="{FF2B5EF4-FFF2-40B4-BE49-F238E27FC236}">
              <a16:creationId xmlns:a16="http://schemas.microsoft.com/office/drawing/2014/main" id="{20DD50AE-ED3B-4192-A353-4BE52102D775}"/>
            </a:ext>
          </a:extLst>
        </xdr:cNvPr>
        <xdr:cNvSpPr/>
      </xdr:nvSpPr>
      <xdr:spPr>
        <a:xfrm>
          <a:off x="12314464" y="41319450"/>
          <a:ext cx="212161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N°19</a:t>
          </a:r>
        </a:p>
      </xdr:txBody>
    </xdr:sp>
    <xdr:clientData/>
  </xdr:twoCellAnchor>
  <xdr:twoCellAnchor>
    <xdr:from>
      <xdr:col>1</xdr:col>
      <xdr:colOff>947776</xdr:colOff>
      <xdr:row>225</xdr:row>
      <xdr:rowOff>141514</xdr:rowOff>
    </xdr:from>
    <xdr:to>
      <xdr:col>12</xdr:col>
      <xdr:colOff>802822</xdr:colOff>
      <xdr:row>226</xdr:row>
      <xdr:rowOff>301371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FE7A54D1-B8EC-4617-9953-234EDBF721E0}"/>
            </a:ext>
          </a:extLst>
        </xdr:cNvPr>
        <xdr:cNvSpPr/>
      </xdr:nvSpPr>
      <xdr:spPr>
        <a:xfrm>
          <a:off x="1087476" y="41319450"/>
          <a:ext cx="1122154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Proceso de articulación donde las usuarias se encuentran insertadas capacitandose en una institucion publica o privada, en proceso todavia no comienza su capacitación y las usuarias que decidieron abandonar el proceso, según modalidad</a:t>
          </a:r>
        </a:p>
      </xdr:txBody>
    </xdr:sp>
    <xdr:clientData/>
  </xdr:twoCellAnchor>
  <xdr:twoCellAnchor>
    <xdr:from>
      <xdr:col>1</xdr:col>
      <xdr:colOff>5445</xdr:colOff>
      <xdr:row>225</xdr:row>
      <xdr:rowOff>141514</xdr:rowOff>
    </xdr:from>
    <xdr:to>
      <xdr:col>1</xdr:col>
      <xdr:colOff>1070240</xdr:colOff>
      <xdr:row>226</xdr:row>
      <xdr:rowOff>121371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B60430F6-0EC6-4666-A4A9-E8AB7EDEAE28}"/>
            </a:ext>
          </a:extLst>
        </xdr:cNvPr>
        <xdr:cNvSpPr/>
      </xdr:nvSpPr>
      <xdr:spPr>
        <a:xfrm>
          <a:off x="145145" y="41319450"/>
          <a:ext cx="10647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N°20</a:t>
          </a:r>
        </a:p>
      </xdr:txBody>
    </xdr:sp>
    <xdr:clientData/>
  </xdr:twoCellAnchor>
  <xdr:twoCellAnchor>
    <xdr:from>
      <xdr:col>15</xdr:col>
      <xdr:colOff>49704</xdr:colOff>
      <xdr:row>225</xdr:row>
      <xdr:rowOff>141512</xdr:rowOff>
    </xdr:from>
    <xdr:to>
      <xdr:col>21</xdr:col>
      <xdr:colOff>1</xdr:colOff>
      <xdr:row>226</xdr:row>
      <xdr:rowOff>340179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BD15855F-5382-41AC-871F-2184F3D9EFAE}"/>
            </a:ext>
          </a:extLst>
        </xdr:cNvPr>
        <xdr:cNvSpPr/>
      </xdr:nvSpPr>
      <xdr:spPr>
        <a:xfrm>
          <a:off x="15543704" y="41319450"/>
          <a:ext cx="4763597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culminaron la intervención de Empoderamiento Economico según modalidad</a:t>
          </a:r>
        </a:p>
      </xdr:txBody>
    </xdr:sp>
    <xdr:clientData/>
  </xdr:twoCellAnchor>
  <xdr:twoCellAnchor>
    <xdr:from>
      <xdr:col>13</xdr:col>
      <xdr:colOff>1012372</xdr:colOff>
      <xdr:row>225</xdr:row>
      <xdr:rowOff>141513</xdr:rowOff>
    </xdr:from>
    <xdr:to>
      <xdr:col>15</xdr:col>
      <xdr:colOff>172167</xdr:colOff>
      <xdr:row>226</xdr:row>
      <xdr:rowOff>121370</xdr:rowOff>
    </xdr:to>
    <xdr:sp macro="" textlink="">
      <xdr:nvSpPr>
        <xdr:cNvPr id="31" name="Rectángulo 51">
          <a:extLst>
            <a:ext uri="{FF2B5EF4-FFF2-40B4-BE49-F238E27FC236}">
              <a16:creationId xmlns:a16="http://schemas.microsoft.com/office/drawing/2014/main" id="{03A7A06C-062E-4D2E-8494-408EAA3738F1}"/>
            </a:ext>
          </a:extLst>
        </xdr:cNvPr>
        <xdr:cNvSpPr/>
      </xdr:nvSpPr>
      <xdr:spPr>
        <a:xfrm>
          <a:off x="14391822" y="41319450"/>
          <a:ext cx="127434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2</xdr:col>
      <xdr:colOff>229960</xdr:colOff>
      <xdr:row>224</xdr:row>
      <xdr:rowOff>57145</xdr:rowOff>
    </xdr:from>
    <xdr:to>
      <xdr:col>19</xdr:col>
      <xdr:colOff>538842</xdr:colOff>
      <xdr:row>224</xdr:row>
      <xdr:rowOff>418505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9FF9599E-8871-4ACF-B585-B5DC0EA3B133}"/>
            </a:ext>
          </a:extLst>
        </xdr:cNvPr>
        <xdr:cNvSpPr/>
      </xdr:nvSpPr>
      <xdr:spPr>
        <a:xfrm>
          <a:off x="1499960" y="41319450"/>
          <a:ext cx="1841908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INSERCIÓN SEGÚN MODALIDAD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96610</xdr:colOff>
      <xdr:row>224</xdr:row>
      <xdr:rowOff>57145</xdr:rowOff>
    </xdr:from>
    <xdr:to>
      <xdr:col>2</xdr:col>
      <xdr:colOff>280307</xdr:colOff>
      <xdr:row>224</xdr:row>
      <xdr:rowOff>418505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31FF5D10-E2BB-4045-869E-43A81134DFE5}"/>
            </a:ext>
          </a:extLst>
        </xdr:cNvPr>
        <xdr:cNvSpPr/>
      </xdr:nvSpPr>
      <xdr:spPr>
        <a:xfrm>
          <a:off x="96610" y="41319450"/>
          <a:ext cx="1453697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E  </a:t>
          </a:r>
        </a:p>
      </xdr:txBody>
    </xdr:sp>
    <xdr:clientData/>
  </xdr:twoCellAnchor>
  <xdr:twoCellAnchor>
    <xdr:from>
      <xdr:col>15</xdr:col>
      <xdr:colOff>873156</xdr:colOff>
      <xdr:row>68</xdr:row>
      <xdr:rowOff>19311</xdr:rowOff>
    </xdr:from>
    <xdr:to>
      <xdr:col>19</xdr:col>
      <xdr:colOff>40821</xdr:colOff>
      <xdr:row>70</xdr:row>
      <xdr:rowOff>136071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3A7C1AE5-827F-481B-946A-2D09931919E1}"/>
            </a:ext>
          </a:extLst>
        </xdr:cNvPr>
        <xdr:cNvSpPr/>
      </xdr:nvSpPr>
      <xdr:spPr>
        <a:xfrm>
          <a:off x="16367156" y="13798811"/>
          <a:ext cx="3053865" cy="55491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participan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el proceso sostenido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según grupo de edad</a:t>
          </a:r>
        </a:p>
      </xdr:txBody>
    </xdr:sp>
    <xdr:clientData/>
  </xdr:twoCellAnchor>
  <xdr:twoCellAnchor>
    <xdr:from>
      <xdr:col>12</xdr:col>
      <xdr:colOff>172073</xdr:colOff>
      <xdr:row>182</xdr:row>
      <xdr:rowOff>40822</xdr:rowOff>
    </xdr:from>
    <xdr:to>
      <xdr:col>19</xdr:col>
      <xdr:colOff>557893</xdr:colOff>
      <xdr:row>198</xdr:row>
      <xdr:rowOff>114368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C492B7FB-379D-4A34-AC79-639C8768F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572977</xdr:colOff>
      <xdr:row>76</xdr:row>
      <xdr:rowOff>238126</xdr:rowOff>
    </xdr:from>
    <xdr:to>
      <xdr:col>18</xdr:col>
      <xdr:colOff>114300</xdr:colOff>
      <xdr:row>79</xdr:row>
      <xdr:rowOff>107990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783E31F-9097-4573-BE0E-48DE4830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43427" y="15941676"/>
          <a:ext cx="392223" cy="612814"/>
        </a:xfrm>
        <a:prstGeom prst="rect">
          <a:avLst/>
        </a:prstGeom>
      </xdr:spPr>
    </xdr:pic>
    <xdr:clientData/>
  </xdr:twoCellAnchor>
  <xdr:twoCellAnchor>
    <xdr:from>
      <xdr:col>15</xdr:col>
      <xdr:colOff>562647</xdr:colOff>
      <xdr:row>77</xdr:row>
      <xdr:rowOff>56055</xdr:rowOff>
    </xdr:from>
    <xdr:to>
      <xdr:col>15</xdr:col>
      <xdr:colOff>876300</xdr:colOff>
      <xdr:row>79</xdr:row>
      <xdr:rowOff>121981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95ABFAC-A35F-4B55-A5F2-9BC2917D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56647" y="16007255"/>
          <a:ext cx="313653" cy="561226"/>
        </a:xfrm>
        <a:prstGeom prst="rect">
          <a:avLst/>
        </a:prstGeom>
      </xdr:spPr>
    </xdr:pic>
    <xdr:clientData/>
  </xdr:twoCellAnchor>
  <xdr:twoCellAnchor>
    <xdr:from>
      <xdr:col>15</xdr:col>
      <xdr:colOff>132070</xdr:colOff>
      <xdr:row>85</xdr:row>
      <xdr:rowOff>137139</xdr:rowOff>
    </xdr:from>
    <xdr:to>
      <xdr:col>19</xdr:col>
      <xdr:colOff>802368</xdr:colOff>
      <xdr:row>100</xdr:row>
      <xdr:rowOff>110218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47A9C625-B449-497B-AA8B-8DF6C1AF4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452436</xdr:colOff>
      <xdr:row>169</xdr:row>
      <xdr:rowOff>28575</xdr:rowOff>
    </xdr:from>
    <xdr:to>
      <xdr:col>15</xdr:col>
      <xdr:colOff>750093</xdr:colOff>
      <xdr:row>179</xdr:row>
      <xdr:rowOff>104775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C9A24EBB-68B3-45C9-84A7-73AE4AB99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619125</xdr:colOff>
      <xdr:row>160</xdr:row>
      <xdr:rowOff>182218</xdr:rowOff>
    </xdr:from>
    <xdr:to>
      <xdr:col>7</xdr:col>
      <xdr:colOff>140805</xdr:colOff>
      <xdr:row>168</xdr:row>
      <xdr:rowOff>83343</xdr:rowOff>
    </xdr:to>
    <xdr:sp macro="" textlink="">
      <xdr:nvSpPr>
        <xdr:cNvPr id="40" name="Abrir corchete 39">
          <a:extLst>
            <a:ext uri="{FF2B5EF4-FFF2-40B4-BE49-F238E27FC236}">
              <a16:creationId xmlns:a16="http://schemas.microsoft.com/office/drawing/2014/main" id="{ACEC98DE-1565-4BB7-9D19-4A6FE10DB724}"/>
            </a:ext>
          </a:extLst>
        </xdr:cNvPr>
        <xdr:cNvSpPr/>
      </xdr:nvSpPr>
      <xdr:spPr>
        <a:xfrm>
          <a:off x="5051425" y="36669318"/>
          <a:ext cx="601180" cy="2085525"/>
        </a:xfrm>
        <a:prstGeom prst="leftBracket">
          <a:avLst/>
        </a:prstGeom>
        <a:ln w="127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63501</xdr:colOff>
      <xdr:row>76</xdr:row>
      <xdr:rowOff>195037</xdr:rowOff>
    </xdr:from>
    <xdr:to>
      <xdr:col>19</xdr:col>
      <xdr:colOff>12701</xdr:colOff>
      <xdr:row>79</xdr:row>
      <xdr:rowOff>241300</xdr:rowOff>
    </xdr:to>
    <xdr:sp macro="" textlink="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9A9034CE-5E38-40F1-8B43-3A5A30505054}"/>
            </a:ext>
          </a:extLst>
        </xdr:cNvPr>
        <xdr:cNvSpPr/>
      </xdr:nvSpPr>
      <xdr:spPr>
        <a:xfrm>
          <a:off x="15557501" y="15898587"/>
          <a:ext cx="3835400" cy="789213"/>
        </a:xfrm>
        <a:prstGeom prst="roundRect">
          <a:avLst/>
        </a:prstGeom>
        <a:solidFill>
          <a:schemeClr val="bg2"/>
        </a:solidFill>
        <a:ln w="38100">
          <a:noFill/>
          <a:prstDash val="sysDot"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598714</xdr:colOff>
      <xdr:row>211</xdr:row>
      <xdr:rowOff>57150</xdr:rowOff>
    </xdr:from>
    <xdr:to>
      <xdr:col>12</xdr:col>
      <xdr:colOff>435429</xdr:colOff>
      <xdr:row>222</xdr:row>
      <xdr:rowOff>122465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CEAD6727-0F6B-428A-828D-A353B383A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830035</xdr:colOff>
      <xdr:row>206</xdr:row>
      <xdr:rowOff>81641</xdr:rowOff>
    </xdr:from>
    <xdr:to>
      <xdr:col>17</xdr:col>
      <xdr:colOff>449036</xdr:colOff>
      <xdr:row>206</xdr:row>
      <xdr:rowOff>81643</xdr:rowOff>
    </xdr:to>
    <xdr:cxnSp macro="">
      <xdr:nvCxnSpPr>
        <xdr:cNvPr id="43" name="Conector: angular 7">
          <a:extLst>
            <a:ext uri="{FF2B5EF4-FFF2-40B4-BE49-F238E27FC236}">
              <a16:creationId xmlns:a16="http://schemas.microsoft.com/office/drawing/2014/main" id="{55F0B34A-C9FB-4C52-9B16-5FD000FC283A}"/>
            </a:ext>
          </a:extLst>
        </xdr:cNvPr>
        <xdr:cNvCxnSpPr/>
      </xdr:nvCxnSpPr>
      <xdr:spPr>
        <a:xfrm flipH="1" flipV="1">
          <a:off x="17352735" y="41319450"/>
          <a:ext cx="666751" cy="0"/>
        </a:xfrm>
        <a:prstGeom prst="straightConnector1">
          <a:avLst/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765253</xdr:colOff>
      <xdr:row>209</xdr:row>
      <xdr:rowOff>229606</xdr:rowOff>
    </xdr:from>
    <xdr:to>
      <xdr:col>21</xdr:col>
      <xdr:colOff>35377</xdr:colOff>
      <xdr:row>210</xdr:row>
      <xdr:rowOff>68035</xdr:rowOff>
    </xdr:to>
    <xdr:sp macro="" textlink="">
      <xdr:nvSpPr>
        <xdr:cNvPr id="44" name="Abrir corchete 43">
          <a:extLst>
            <a:ext uri="{FF2B5EF4-FFF2-40B4-BE49-F238E27FC236}">
              <a16:creationId xmlns:a16="http://schemas.microsoft.com/office/drawing/2014/main" id="{FD79924B-136F-45CD-8212-D02B5056EDBA}"/>
            </a:ext>
          </a:extLst>
        </xdr:cNvPr>
        <xdr:cNvSpPr/>
      </xdr:nvSpPr>
      <xdr:spPr>
        <a:xfrm rot="16200000" flipH="1">
          <a:off x="16307065" y="37283838"/>
          <a:ext cx="0" cy="8071224"/>
        </a:xfrm>
        <a:prstGeom prst="leftBracket">
          <a:avLst/>
        </a:prstGeom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312965</xdr:colOff>
      <xdr:row>206</xdr:row>
      <xdr:rowOff>95250</xdr:rowOff>
    </xdr:from>
    <xdr:to>
      <xdr:col>17</xdr:col>
      <xdr:colOff>440998</xdr:colOff>
      <xdr:row>209</xdr:row>
      <xdr:rowOff>217714</xdr:rowOff>
    </xdr:to>
    <xdr:cxnSp macro="">
      <xdr:nvCxnSpPr>
        <xdr:cNvPr id="45" name="Conector: angular 30">
          <a:extLst>
            <a:ext uri="{FF2B5EF4-FFF2-40B4-BE49-F238E27FC236}">
              <a16:creationId xmlns:a16="http://schemas.microsoft.com/office/drawing/2014/main" id="{BFE2EC9A-3001-4A42-8FBA-078E19E678FD}"/>
            </a:ext>
          </a:extLst>
        </xdr:cNvPr>
        <xdr:cNvCxnSpPr/>
      </xdr:nvCxnSpPr>
      <xdr:spPr>
        <a:xfrm rot="5400000">
          <a:off x="17947432" y="41255433"/>
          <a:ext cx="0" cy="128033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5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353786</xdr:colOff>
      <xdr:row>187</xdr:row>
      <xdr:rowOff>95250</xdr:rowOff>
    </xdr:from>
    <xdr:to>
      <xdr:col>5</xdr:col>
      <xdr:colOff>489857</xdr:colOff>
      <xdr:row>190</xdr:row>
      <xdr:rowOff>122465</xdr:rowOff>
    </xdr:to>
    <xdr:cxnSp macro="">
      <xdr:nvCxnSpPr>
        <xdr:cNvPr id="46" name="Conector: angular 7">
          <a:extLst>
            <a:ext uri="{FF2B5EF4-FFF2-40B4-BE49-F238E27FC236}">
              <a16:creationId xmlns:a16="http://schemas.microsoft.com/office/drawing/2014/main" id="{839BFA6B-4D9F-4043-B525-D53E0EF9CE7E}"/>
            </a:ext>
          </a:extLst>
        </xdr:cNvPr>
        <xdr:cNvCxnSpPr>
          <a:endCxn id="47" idx="1"/>
        </xdr:cNvCxnSpPr>
      </xdr:nvCxnSpPr>
      <xdr:spPr>
        <a:xfrm>
          <a:off x="3249386" y="41319450"/>
          <a:ext cx="936171" cy="0"/>
        </a:xfrm>
        <a:prstGeom prst="bentConnector3">
          <a:avLst>
            <a:gd name="adj1" fmla="val 50000"/>
          </a:avLst>
        </a:prstGeom>
        <a:ln w="12700">
          <a:solidFill>
            <a:schemeClr val="tx2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182</xdr:row>
      <xdr:rowOff>231322</xdr:rowOff>
    </xdr:from>
    <xdr:to>
      <xdr:col>5</xdr:col>
      <xdr:colOff>693965</xdr:colOff>
      <xdr:row>198</xdr:row>
      <xdr:rowOff>54428</xdr:rowOff>
    </xdr:to>
    <xdr:sp macro="" textlink="">
      <xdr:nvSpPr>
        <xdr:cNvPr id="47" name="Abrir corchete 46">
          <a:extLst>
            <a:ext uri="{FF2B5EF4-FFF2-40B4-BE49-F238E27FC236}">
              <a16:creationId xmlns:a16="http://schemas.microsoft.com/office/drawing/2014/main" id="{244314CD-72DA-475B-B5AA-8806F324C3B4}"/>
            </a:ext>
          </a:extLst>
        </xdr:cNvPr>
        <xdr:cNvSpPr/>
      </xdr:nvSpPr>
      <xdr:spPr>
        <a:xfrm>
          <a:off x="4185557" y="41319450"/>
          <a:ext cx="204108" cy="0"/>
        </a:xfrm>
        <a:prstGeom prst="leftBracket">
          <a:avLst/>
        </a:prstGeom>
        <a:ln w="127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627529</xdr:colOff>
      <xdr:row>238</xdr:row>
      <xdr:rowOff>134470</xdr:rowOff>
    </xdr:from>
    <xdr:to>
      <xdr:col>13</xdr:col>
      <xdr:colOff>669223</xdr:colOff>
      <xdr:row>245</xdr:row>
      <xdr:rowOff>437030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80F189AF-0CCA-4F53-BD20-193ED3BD2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31713</xdr:colOff>
      <xdr:row>4</xdr:row>
      <xdr:rowOff>68036</xdr:rowOff>
    </xdr:from>
    <xdr:to>
      <xdr:col>19</xdr:col>
      <xdr:colOff>802822</xdr:colOff>
      <xdr:row>8</xdr:row>
      <xdr:rowOff>54428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270E53C1-198C-4971-BC04-89E959BED1D2}"/>
            </a:ext>
          </a:extLst>
        </xdr:cNvPr>
        <xdr:cNvSpPr/>
      </xdr:nvSpPr>
      <xdr:spPr>
        <a:xfrm>
          <a:off x="171413" y="804636"/>
          <a:ext cx="20011609" cy="722992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500" b="1"/>
            <a:t>REPORTE ESTADÍSTICO DEL REGISTRO DE EMPODERAMIENTO ECONÓMICO</a:t>
          </a:r>
        </a:p>
        <a:p>
          <a:pPr algn="ctr"/>
          <a:r>
            <a:rPr lang="es-PE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 Enero - Abril 2026 (Preliminar)</a:t>
          </a:r>
          <a:endParaRPr lang="es-PE" sz="2000">
            <a:effectLst/>
          </a:endParaRPr>
        </a:p>
      </xdr:txBody>
    </xdr:sp>
    <xdr:clientData/>
  </xdr:twoCellAnchor>
  <xdr:twoCellAnchor>
    <xdr:from>
      <xdr:col>2</xdr:col>
      <xdr:colOff>304799</xdr:colOff>
      <xdr:row>159</xdr:row>
      <xdr:rowOff>19050</xdr:rowOff>
    </xdr:from>
    <xdr:to>
      <xdr:col>20</xdr:col>
      <xdr:colOff>0</xdr:colOff>
      <xdr:row>160</xdr:row>
      <xdr:rowOff>123826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F1BB13D4-08CC-4941-800B-468FC9C98BC6}"/>
            </a:ext>
          </a:extLst>
        </xdr:cNvPr>
        <xdr:cNvSpPr/>
      </xdr:nvSpPr>
      <xdr:spPr>
        <a:xfrm>
          <a:off x="1574799" y="36271200"/>
          <a:ext cx="18694401" cy="33972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700" b="1">
              <a:solidFill>
                <a:schemeClr val="bg1"/>
              </a:solidFill>
            </a:rPr>
            <a:t>SOPORTE FAMILIAR Y/O SOCIAL</a:t>
          </a:r>
        </a:p>
      </xdr:txBody>
    </xdr:sp>
    <xdr:clientData/>
  </xdr:twoCellAnchor>
  <xdr:twoCellAnchor>
    <xdr:from>
      <xdr:col>0</xdr:col>
      <xdr:colOff>123824</xdr:colOff>
      <xdr:row>158</xdr:row>
      <xdr:rowOff>57149</xdr:rowOff>
    </xdr:from>
    <xdr:to>
      <xdr:col>2</xdr:col>
      <xdr:colOff>323849</xdr:colOff>
      <xdr:row>160</xdr:row>
      <xdr:rowOff>121874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E41A05AD-F56A-47A4-8BB4-010A49F6F31F}"/>
            </a:ext>
          </a:extLst>
        </xdr:cNvPr>
        <xdr:cNvSpPr/>
      </xdr:nvSpPr>
      <xdr:spPr>
        <a:xfrm>
          <a:off x="123824" y="36252149"/>
          <a:ext cx="1470025" cy="35682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B  </a:t>
          </a:r>
        </a:p>
      </xdr:txBody>
    </xdr:sp>
    <xdr:clientData/>
  </xdr:twoCellAnchor>
  <xdr:twoCellAnchor>
    <xdr:from>
      <xdr:col>1</xdr:col>
      <xdr:colOff>925286</xdr:colOff>
      <xdr:row>161</xdr:row>
      <xdr:rowOff>40338</xdr:rowOff>
    </xdr:from>
    <xdr:to>
      <xdr:col>5</xdr:col>
      <xdr:colOff>0</xdr:colOff>
      <xdr:row>161</xdr:row>
      <xdr:rowOff>457199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744CF04A-043D-466C-8A69-718626FDBC6F}"/>
            </a:ext>
          </a:extLst>
        </xdr:cNvPr>
        <xdr:cNvSpPr/>
      </xdr:nvSpPr>
      <xdr:spPr>
        <a:xfrm>
          <a:off x="1064986" y="36711588"/>
          <a:ext cx="2630714" cy="41686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¿reciben algún tipo de ayuda?</a:t>
          </a:r>
        </a:p>
      </xdr:txBody>
    </xdr:sp>
    <xdr:clientData/>
  </xdr:twoCellAnchor>
  <xdr:twoCellAnchor>
    <xdr:from>
      <xdr:col>8</xdr:col>
      <xdr:colOff>403412</xdr:colOff>
      <xdr:row>161</xdr:row>
      <xdr:rowOff>58270</xdr:rowOff>
    </xdr:from>
    <xdr:to>
      <xdr:col>14</xdr:col>
      <xdr:colOff>9525</xdr:colOff>
      <xdr:row>161</xdr:row>
      <xdr:rowOff>342900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3662D2F-805E-4E86-B993-83B719C08627}"/>
            </a:ext>
          </a:extLst>
        </xdr:cNvPr>
        <xdr:cNvSpPr/>
      </xdr:nvSpPr>
      <xdr:spPr>
        <a:xfrm>
          <a:off x="6912162" y="36729520"/>
          <a:ext cx="7715063" cy="28463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Tipo de ayuda que reciben las participantes, según el tipo de vínculo</a:t>
          </a:r>
        </a:p>
      </xdr:txBody>
    </xdr:sp>
    <xdr:clientData/>
  </xdr:twoCellAnchor>
  <xdr:twoCellAnchor>
    <xdr:from>
      <xdr:col>1</xdr:col>
      <xdr:colOff>1059180</xdr:colOff>
      <xdr:row>64</xdr:row>
      <xdr:rowOff>64740</xdr:rowOff>
    </xdr:from>
    <xdr:to>
      <xdr:col>20</xdr:col>
      <xdr:colOff>1904</xdr:colOff>
      <xdr:row>66</xdr:row>
      <xdr:rowOff>78665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EB6059BC-FCC0-4175-ACEF-98B88CB53CCC}"/>
            </a:ext>
          </a:extLst>
        </xdr:cNvPr>
        <xdr:cNvSpPr/>
      </xdr:nvSpPr>
      <xdr:spPr>
        <a:xfrm>
          <a:off x="1198880" y="12967940"/>
          <a:ext cx="19072224" cy="36317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POBLACIÓN BENEFICIARIA QUE PARTICIPA EN LOS PROCESOS SOSTENIDOS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</xdr:colOff>
      <xdr:row>64</xdr:row>
      <xdr:rowOff>60960</xdr:rowOff>
    </xdr:from>
    <xdr:to>
      <xdr:col>1</xdr:col>
      <xdr:colOff>1066801</xdr:colOff>
      <xdr:row>66</xdr:row>
      <xdr:rowOff>76199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940A4D0D-A2C6-49A3-9933-372CDED475C6}"/>
            </a:ext>
          </a:extLst>
        </xdr:cNvPr>
        <xdr:cNvSpPr/>
      </xdr:nvSpPr>
      <xdr:spPr>
        <a:xfrm>
          <a:off x="1" y="12964160"/>
          <a:ext cx="1206500" cy="36448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1</xdr:col>
      <xdr:colOff>3926</xdr:colOff>
      <xdr:row>161</xdr:row>
      <xdr:rowOff>40977</xdr:rowOff>
    </xdr:from>
    <xdr:to>
      <xdr:col>1</xdr:col>
      <xdr:colOff>1047750</xdr:colOff>
      <xdr:row>161</xdr:row>
      <xdr:rowOff>292977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56876957-B92F-498D-9F82-424A025C815D}"/>
            </a:ext>
          </a:extLst>
        </xdr:cNvPr>
        <xdr:cNvSpPr/>
      </xdr:nvSpPr>
      <xdr:spPr>
        <a:xfrm>
          <a:off x="143626" y="36712227"/>
          <a:ext cx="1043824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7</xdr:col>
      <xdr:colOff>33617</xdr:colOff>
      <xdr:row>161</xdr:row>
      <xdr:rowOff>58270</xdr:rowOff>
    </xdr:from>
    <xdr:to>
      <xdr:col>8</xdr:col>
      <xdr:colOff>528678</xdr:colOff>
      <xdr:row>161</xdr:row>
      <xdr:rowOff>310270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6969D53C-0ABC-440A-B856-89430059D10F}"/>
            </a:ext>
          </a:extLst>
        </xdr:cNvPr>
        <xdr:cNvSpPr/>
      </xdr:nvSpPr>
      <xdr:spPr>
        <a:xfrm>
          <a:off x="5545417" y="36729520"/>
          <a:ext cx="1492011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N°22</a:t>
          </a:r>
        </a:p>
      </xdr:txBody>
    </xdr:sp>
    <xdr:clientData/>
  </xdr:twoCellAnchor>
  <xdr:twoCellAnchor>
    <xdr:from>
      <xdr:col>0</xdr:col>
      <xdr:colOff>85567</xdr:colOff>
      <xdr:row>122</xdr:row>
      <xdr:rowOff>13607</xdr:rowOff>
    </xdr:from>
    <xdr:to>
      <xdr:col>5</xdr:col>
      <xdr:colOff>693965</xdr:colOff>
      <xdr:row>124</xdr:row>
      <xdr:rowOff>158044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674DED98-3ECF-4D2C-AA99-36261745A8AC}"/>
            </a:ext>
          </a:extLst>
        </xdr:cNvPr>
        <xdr:cNvGrpSpPr/>
      </xdr:nvGrpSpPr>
      <xdr:grpSpPr>
        <a:xfrm>
          <a:off x="85567" y="27337283"/>
          <a:ext cx="4306339" cy="648702"/>
          <a:chOff x="139996" y="10921997"/>
          <a:chExt cx="3874112" cy="421117"/>
        </a:xfrm>
      </xdr:grpSpPr>
      <xdr:sp macro="" textlink="">
        <xdr:nvSpPr>
          <xdr:cNvPr id="59" name="Rectángulo 58">
            <a:extLst>
              <a:ext uri="{FF2B5EF4-FFF2-40B4-BE49-F238E27FC236}">
                <a16:creationId xmlns:a16="http://schemas.microsoft.com/office/drawing/2014/main" id="{47E0475C-44C7-A759-1551-AA72FC1A5CA4}"/>
              </a:ext>
            </a:extLst>
          </xdr:cNvPr>
          <xdr:cNvSpPr/>
        </xdr:nvSpPr>
        <xdr:spPr>
          <a:xfrm>
            <a:off x="1049673" y="10921999"/>
            <a:ext cx="2964435" cy="42111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que participan en el proceso sostenido a la intervención, según nivel educativo</a:t>
            </a:r>
          </a:p>
        </xdr:txBody>
      </xdr:sp>
      <xdr:sp macro="" textlink="">
        <xdr:nvSpPr>
          <xdr:cNvPr id="60" name="Rectángulo 51">
            <a:extLst>
              <a:ext uri="{FF2B5EF4-FFF2-40B4-BE49-F238E27FC236}">
                <a16:creationId xmlns:a16="http://schemas.microsoft.com/office/drawing/2014/main" id="{482CBE08-2230-B191-46B2-1122A42788C2}"/>
              </a:ext>
            </a:extLst>
          </xdr:cNvPr>
          <xdr:cNvSpPr/>
        </xdr:nvSpPr>
        <xdr:spPr>
          <a:xfrm>
            <a:off x="139996" y="10921997"/>
            <a:ext cx="1016611" cy="25200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N°16</a:t>
            </a:r>
          </a:p>
        </xdr:txBody>
      </xdr:sp>
    </xdr:grpSp>
    <xdr:clientData/>
  </xdr:twoCellAnchor>
  <xdr:twoCellAnchor>
    <xdr:from>
      <xdr:col>8</xdr:col>
      <xdr:colOff>925286</xdr:colOff>
      <xdr:row>67</xdr:row>
      <xdr:rowOff>270380</xdr:rowOff>
    </xdr:from>
    <xdr:to>
      <xdr:col>11</xdr:col>
      <xdr:colOff>28575</xdr:colOff>
      <xdr:row>70</xdr:row>
      <xdr:rowOff>154214</xdr:rowOff>
    </xdr:to>
    <xdr:sp macro="" textlink="">
      <xdr:nvSpPr>
        <xdr:cNvPr id="61" name="Rectángulo 60">
          <a:extLst>
            <a:ext uri="{FF2B5EF4-FFF2-40B4-BE49-F238E27FC236}">
              <a16:creationId xmlns:a16="http://schemas.microsoft.com/office/drawing/2014/main" id="{C97ACBA8-4B37-4F10-9856-21DD9F91871B}"/>
            </a:ext>
          </a:extLst>
        </xdr:cNvPr>
        <xdr:cNvSpPr/>
      </xdr:nvSpPr>
      <xdr:spPr>
        <a:xfrm>
          <a:off x="7434036" y="13681580"/>
          <a:ext cx="2925989" cy="69028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Ranking de las regiones con mayor usuarias que participan en el proceso sostenido de Empoderamiento Económico </a:t>
          </a:r>
        </a:p>
      </xdr:txBody>
    </xdr:sp>
    <xdr:clientData/>
  </xdr:twoCellAnchor>
  <xdr:twoCellAnchor>
    <xdr:from>
      <xdr:col>8</xdr:col>
      <xdr:colOff>0</xdr:colOff>
      <xdr:row>67</xdr:row>
      <xdr:rowOff>283984</xdr:rowOff>
    </xdr:from>
    <xdr:to>
      <xdr:col>9</xdr:col>
      <xdr:colOff>13607</xdr:colOff>
      <xdr:row>69</xdr:row>
      <xdr:rowOff>54426</xdr:rowOff>
    </xdr:to>
    <xdr:sp macro="" textlink="">
      <xdr:nvSpPr>
        <xdr:cNvPr id="62" name="Rectángulo 51">
          <a:extLst>
            <a:ext uri="{FF2B5EF4-FFF2-40B4-BE49-F238E27FC236}">
              <a16:creationId xmlns:a16="http://schemas.microsoft.com/office/drawing/2014/main" id="{F1ED11A7-B4AD-48FB-AB40-35E4854835A6}"/>
            </a:ext>
          </a:extLst>
        </xdr:cNvPr>
        <xdr:cNvSpPr/>
      </xdr:nvSpPr>
      <xdr:spPr>
        <a:xfrm>
          <a:off x="6508750" y="13695184"/>
          <a:ext cx="1150257" cy="2911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N°5</a:t>
          </a:r>
        </a:p>
      </xdr:txBody>
    </xdr:sp>
    <xdr:clientData/>
  </xdr:twoCellAnchor>
  <xdr:twoCellAnchor>
    <xdr:from>
      <xdr:col>12</xdr:col>
      <xdr:colOff>830035</xdr:colOff>
      <xdr:row>67</xdr:row>
      <xdr:rowOff>346065</xdr:rowOff>
    </xdr:from>
    <xdr:to>
      <xdr:col>14</xdr:col>
      <xdr:colOff>0</xdr:colOff>
      <xdr:row>70</xdr:row>
      <xdr:rowOff>149675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2B5ABF7E-04CB-422A-91E6-49D8CB4B6DB8}"/>
            </a:ext>
          </a:extLst>
        </xdr:cNvPr>
        <xdr:cNvSpPr/>
      </xdr:nvSpPr>
      <xdr:spPr>
        <a:xfrm>
          <a:off x="12336235" y="13757265"/>
          <a:ext cx="2281465" cy="61006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participan en el proceso sostenido, según año de ingreso a la intervención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6834</xdr:colOff>
      <xdr:row>67</xdr:row>
      <xdr:rowOff>346973</xdr:rowOff>
    </xdr:from>
    <xdr:to>
      <xdr:col>12</xdr:col>
      <xdr:colOff>975177</xdr:colOff>
      <xdr:row>69</xdr:row>
      <xdr:rowOff>77366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CB704F43-C6CF-46E8-8505-C99CB11F13EB}"/>
            </a:ext>
          </a:extLst>
        </xdr:cNvPr>
        <xdr:cNvSpPr/>
      </xdr:nvSpPr>
      <xdr:spPr>
        <a:xfrm>
          <a:off x="11513034" y="13758173"/>
          <a:ext cx="968343" cy="2510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N°6</a:t>
          </a:r>
        </a:p>
      </xdr:txBody>
    </xdr:sp>
    <xdr:clientData/>
  </xdr:twoCellAnchor>
  <xdr:twoCellAnchor>
    <xdr:from>
      <xdr:col>14</xdr:col>
      <xdr:colOff>839836</xdr:colOff>
      <xdr:row>68</xdr:row>
      <xdr:rowOff>18234</xdr:rowOff>
    </xdr:from>
    <xdr:to>
      <xdr:col>16</xdr:col>
      <xdr:colOff>1396</xdr:colOff>
      <xdr:row>69</xdr:row>
      <xdr:rowOff>130212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5E6DC45B-7FAE-4AF1-A405-8999E8C50E60}"/>
            </a:ext>
          </a:extLst>
        </xdr:cNvPr>
        <xdr:cNvSpPr/>
      </xdr:nvSpPr>
      <xdr:spPr>
        <a:xfrm>
          <a:off x="15457536" y="13797734"/>
          <a:ext cx="1066560" cy="2643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N°7</a:t>
          </a:r>
        </a:p>
      </xdr:txBody>
    </xdr:sp>
    <xdr:clientData/>
  </xdr:twoCellAnchor>
  <xdr:twoCellAnchor>
    <xdr:from>
      <xdr:col>14</xdr:col>
      <xdr:colOff>12728</xdr:colOff>
      <xdr:row>112</xdr:row>
      <xdr:rowOff>113953</xdr:rowOff>
    </xdr:from>
    <xdr:to>
      <xdr:col>18</xdr:col>
      <xdr:colOff>27215</xdr:colOff>
      <xdr:row>114</xdr:row>
      <xdr:rowOff>136062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642C7030-384A-4053-B432-DD6361457F2B}"/>
            </a:ext>
          </a:extLst>
        </xdr:cNvPr>
        <xdr:cNvGrpSpPr/>
      </xdr:nvGrpSpPr>
      <xdr:grpSpPr>
        <a:xfrm>
          <a:off x="14645743" y="24972335"/>
          <a:ext cx="3815148" cy="526374"/>
          <a:chOff x="5142620" y="10929819"/>
          <a:chExt cx="2769597" cy="434764"/>
        </a:xfrm>
        <a:solidFill>
          <a:srgbClr val="BF9FFF"/>
        </a:solidFill>
      </xdr:grpSpPr>
      <xdr:sp macro="" textlink="">
        <xdr:nvSpPr>
          <xdr:cNvPr id="67" name="Rectángulo 66">
            <a:extLst>
              <a:ext uri="{FF2B5EF4-FFF2-40B4-BE49-F238E27FC236}">
                <a16:creationId xmlns:a16="http://schemas.microsoft.com/office/drawing/2014/main" id="{593F94DE-9277-2F3F-7BBE-126C920AE88B}"/>
              </a:ext>
            </a:extLst>
          </xdr:cNvPr>
          <xdr:cNvSpPr/>
        </xdr:nvSpPr>
        <xdr:spPr>
          <a:xfrm>
            <a:off x="5865704" y="10941980"/>
            <a:ext cx="2046513" cy="4226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Usuarias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que participan en el proceso sostenido</a:t>
            </a:r>
            <a:r>
              <a:rPr lang="es-PE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estado de gestación</a:t>
            </a:r>
          </a:p>
        </xdr:txBody>
      </xdr:sp>
      <xdr:sp macro="" textlink="">
        <xdr:nvSpPr>
          <xdr:cNvPr id="68" name="Rectángulo 51">
            <a:extLst>
              <a:ext uri="{FF2B5EF4-FFF2-40B4-BE49-F238E27FC236}">
                <a16:creationId xmlns:a16="http://schemas.microsoft.com/office/drawing/2014/main" id="{2E1FD712-30BF-2FDB-89EE-8E9E0F6C5F8C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N°15</a:t>
            </a:r>
          </a:p>
        </xdr:txBody>
      </xdr:sp>
    </xdr:grpSp>
    <xdr:clientData/>
  </xdr:twoCellAnchor>
  <xdr:twoCellAnchor>
    <xdr:from>
      <xdr:col>14</xdr:col>
      <xdr:colOff>454</xdr:colOff>
      <xdr:row>121</xdr:row>
      <xdr:rowOff>227810</xdr:rowOff>
    </xdr:from>
    <xdr:to>
      <xdr:col>19</xdr:col>
      <xdr:colOff>3175</xdr:colOff>
      <xdr:row>123</xdr:row>
      <xdr:rowOff>176892</xdr:rowOff>
    </xdr:to>
    <xdr:grpSp>
      <xdr:nvGrpSpPr>
        <xdr:cNvPr id="69" name="Grupo 68">
          <a:extLst>
            <a:ext uri="{FF2B5EF4-FFF2-40B4-BE49-F238E27FC236}">
              <a16:creationId xmlns:a16="http://schemas.microsoft.com/office/drawing/2014/main" id="{3F74E735-E936-4A5D-9848-636E29066407}"/>
            </a:ext>
          </a:extLst>
        </xdr:cNvPr>
        <xdr:cNvGrpSpPr/>
      </xdr:nvGrpSpPr>
      <xdr:grpSpPr>
        <a:xfrm>
          <a:off x="14633469" y="27299354"/>
          <a:ext cx="4765221" cy="453347"/>
          <a:chOff x="5756925" y="15018774"/>
          <a:chExt cx="3455111" cy="438940"/>
        </a:xfrm>
      </xdr:grpSpPr>
      <xdr:sp macro="" textlink="">
        <xdr:nvSpPr>
          <xdr:cNvPr id="70" name="Rectángulo 69">
            <a:extLst>
              <a:ext uri="{FF2B5EF4-FFF2-40B4-BE49-F238E27FC236}">
                <a16:creationId xmlns:a16="http://schemas.microsoft.com/office/drawing/2014/main" id="{6AD9F23E-A53A-31CD-019A-B6F8FA0E9395}"/>
              </a:ext>
            </a:extLst>
          </xdr:cNvPr>
          <xdr:cNvSpPr/>
        </xdr:nvSpPr>
        <xdr:spPr>
          <a:xfrm>
            <a:off x="6532799" y="15018774"/>
            <a:ext cx="2679237" cy="43894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Número de hijos/as vivos/as de las usuarias que participan en el proceso sostenido </a:t>
            </a:r>
          </a:p>
        </xdr:txBody>
      </xdr:sp>
      <xdr:sp macro="" textlink="">
        <xdr:nvSpPr>
          <xdr:cNvPr id="71" name="Rectángulo 51">
            <a:extLst>
              <a:ext uri="{FF2B5EF4-FFF2-40B4-BE49-F238E27FC236}">
                <a16:creationId xmlns:a16="http://schemas.microsoft.com/office/drawing/2014/main" id="{F2549131-1454-E989-5897-499E333DCA91}"/>
              </a:ext>
            </a:extLst>
          </xdr:cNvPr>
          <xdr:cNvSpPr/>
        </xdr:nvSpPr>
        <xdr:spPr>
          <a:xfrm>
            <a:off x="5756925" y="15018774"/>
            <a:ext cx="845534" cy="3436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N°18</a:t>
            </a:r>
          </a:p>
        </xdr:txBody>
      </xdr:sp>
    </xdr:grpSp>
    <xdr:clientData/>
  </xdr:twoCellAnchor>
  <xdr:twoCellAnchor>
    <xdr:from>
      <xdr:col>2</xdr:col>
      <xdr:colOff>266700</xdr:colOff>
      <xdr:row>181</xdr:row>
      <xdr:rowOff>0</xdr:rowOff>
    </xdr:from>
    <xdr:to>
      <xdr:col>19</xdr:col>
      <xdr:colOff>571500</xdr:colOff>
      <xdr:row>182</xdr:row>
      <xdr:rowOff>121875</xdr:rowOff>
    </xdr:to>
    <xdr:sp macro="" textlink="">
      <xdr:nvSpPr>
        <xdr:cNvPr id="72" name="Rectángulo 71">
          <a:extLst>
            <a:ext uri="{FF2B5EF4-FFF2-40B4-BE49-F238E27FC236}">
              <a16:creationId xmlns:a16="http://schemas.microsoft.com/office/drawing/2014/main" id="{A98413FE-425E-4ADA-BA89-E952A789BCE0}"/>
            </a:ext>
          </a:extLst>
        </xdr:cNvPr>
        <xdr:cNvSpPr/>
      </xdr:nvSpPr>
      <xdr:spPr>
        <a:xfrm>
          <a:off x="1536700" y="41319450"/>
          <a:ext cx="18415000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SITUACIÓN DE VIOLENCIA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181</xdr:row>
      <xdr:rowOff>0</xdr:rowOff>
    </xdr:from>
    <xdr:to>
      <xdr:col>2</xdr:col>
      <xdr:colOff>333375</xdr:colOff>
      <xdr:row>182</xdr:row>
      <xdr:rowOff>121875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53EA961B-6394-40B0-9F65-3823C352A1B6}"/>
            </a:ext>
          </a:extLst>
        </xdr:cNvPr>
        <xdr:cNvSpPr/>
      </xdr:nvSpPr>
      <xdr:spPr>
        <a:xfrm>
          <a:off x="149225" y="41319450"/>
          <a:ext cx="1454150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C  </a:t>
          </a:r>
        </a:p>
      </xdr:txBody>
    </xdr:sp>
    <xdr:clientData/>
  </xdr:twoCellAnchor>
  <xdr:twoCellAnchor>
    <xdr:from>
      <xdr:col>2</xdr:col>
      <xdr:colOff>257175</xdr:colOff>
      <xdr:row>198</xdr:row>
      <xdr:rowOff>200025</xdr:rowOff>
    </xdr:from>
    <xdr:to>
      <xdr:col>19</xdr:col>
      <xdr:colOff>585107</xdr:colOff>
      <xdr:row>200</xdr:row>
      <xdr:rowOff>112350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67BC4405-DE25-4E3C-86B9-52B51EFCC3DB}"/>
            </a:ext>
          </a:extLst>
        </xdr:cNvPr>
        <xdr:cNvSpPr/>
      </xdr:nvSpPr>
      <xdr:spPr>
        <a:xfrm>
          <a:off x="1527175" y="41319450"/>
          <a:ext cx="1843813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ACTIVIDAD Y CAPACITACIÓN DE LA PERSONA USUARIA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123825</xdr:colOff>
      <xdr:row>198</xdr:row>
      <xdr:rowOff>200025</xdr:rowOff>
    </xdr:from>
    <xdr:to>
      <xdr:col>2</xdr:col>
      <xdr:colOff>307522</xdr:colOff>
      <xdr:row>200</xdr:row>
      <xdr:rowOff>112350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52EEED7D-68BD-4D42-9889-745BE0D52DD5}"/>
            </a:ext>
          </a:extLst>
        </xdr:cNvPr>
        <xdr:cNvSpPr/>
      </xdr:nvSpPr>
      <xdr:spPr>
        <a:xfrm>
          <a:off x="123825" y="41319450"/>
          <a:ext cx="1453697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D  </a:t>
          </a:r>
        </a:p>
      </xdr:txBody>
    </xdr:sp>
    <xdr:clientData/>
  </xdr:twoCellAnchor>
  <xdr:twoCellAnchor>
    <xdr:from>
      <xdr:col>1</xdr:col>
      <xdr:colOff>952501</xdr:colOff>
      <xdr:row>183</xdr:row>
      <xdr:rowOff>44951</xdr:rowOff>
    </xdr:from>
    <xdr:to>
      <xdr:col>5</xdr:col>
      <xdr:colOff>13607</xdr:colOff>
      <xdr:row>184</xdr:row>
      <xdr:rowOff>108857</xdr:rowOff>
    </xdr:to>
    <xdr:sp macro="" textlink="">
      <xdr:nvSpPr>
        <xdr:cNvPr id="76" name="Rectángulo 75">
          <a:extLst>
            <a:ext uri="{FF2B5EF4-FFF2-40B4-BE49-F238E27FC236}">
              <a16:creationId xmlns:a16="http://schemas.microsoft.com/office/drawing/2014/main" id="{7DEDEA33-CDB0-4298-A8CD-7FE404C7D361}"/>
            </a:ext>
          </a:extLst>
        </xdr:cNvPr>
        <xdr:cNvSpPr/>
      </xdr:nvSpPr>
      <xdr:spPr>
        <a:xfrm>
          <a:off x="1092201" y="41319450"/>
          <a:ext cx="261710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buscaron ayuda frente a un hecho de violencia</a:t>
          </a:r>
        </a:p>
      </xdr:txBody>
    </xdr:sp>
    <xdr:clientData/>
  </xdr:twoCellAnchor>
  <xdr:twoCellAnchor>
    <xdr:from>
      <xdr:col>0</xdr:col>
      <xdr:colOff>132634</xdr:colOff>
      <xdr:row>183</xdr:row>
      <xdr:rowOff>44951</xdr:rowOff>
    </xdr:from>
    <xdr:to>
      <xdr:col>1</xdr:col>
      <xdr:colOff>1061358</xdr:colOff>
      <xdr:row>183</xdr:row>
      <xdr:rowOff>296951</xdr:rowOff>
    </xdr:to>
    <xdr:sp macro="" textlink="">
      <xdr:nvSpPr>
        <xdr:cNvPr id="77" name="Rectángulo 51">
          <a:extLst>
            <a:ext uri="{FF2B5EF4-FFF2-40B4-BE49-F238E27FC236}">
              <a16:creationId xmlns:a16="http://schemas.microsoft.com/office/drawing/2014/main" id="{DDC28967-B32B-460C-85D6-C82D833A3601}"/>
            </a:ext>
          </a:extLst>
        </xdr:cNvPr>
        <xdr:cNvSpPr/>
      </xdr:nvSpPr>
      <xdr:spPr>
        <a:xfrm>
          <a:off x="132634" y="41319450"/>
          <a:ext cx="10684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N°13</a:t>
          </a:r>
        </a:p>
      </xdr:txBody>
    </xdr:sp>
    <xdr:clientData/>
  </xdr:twoCellAnchor>
  <xdr:twoCellAnchor>
    <xdr:from>
      <xdr:col>7</xdr:col>
      <xdr:colOff>274865</xdr:colOff>
      <xdr:row>183</xdr:row>
      <xdr:rowOff>34066</xdr:rowOff>
    </xdr:from>
    <xdr:to>
      <xdr:col>12</xdr:col>
      <xdr:colOff>0</xdr:colOff>
      <xdr:row>184</xdr:row>
      <xdr:rowOff>98673</xdr:rowOff>
    </xdr:to>
    <xdr:sp macro="" textlink="">
      <xdr:nvSpPr>
        <xdr:cNvPr id="78" name="Rectángulo 77">
          <a:extLst>
            <a:ext uri="{FF2B5EF4-FFF2-40B4-BE49-F238E27FC236}">
              <a16:creationId xmlns:a16="http://schemas.microsoft.com/office/drawing/2014/main" id="{05ABA8EF-3E7A-4D31-884F-29A5EE29145F}"/>
            </a:ext>
          </a:extLst>
        </xdr:cNvPr>
        <xdr:cNvSpPr/>
      </xdr:nvSpPr>
      <xdr:spPr>
        <a:xfrm>
          <a:off x="5786665" y="41319450"/>
          <a:ext cx="571953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ayuda frente a un hecho de violencia</a:t>
          </a:r>
        </a:p>
      </xdr:txBody>
    </xdr:sp>
    <xdr:clientData/>
  </xdr:twoCellAnchor>
  <xdr:twoCellAnchor>
    <xdr:from>
      <xdr:col>5</xdr:col>
      <xdr:colOff>693249</xdr:colOff>
      <xdr:row>183</xdr:row>
      <xdr:rowOff>34066</xdr:rowOff>
    </xdr:from>
    <xdr:to>
      <xdr:col>7</xdr:col>
      <xdr:colOff>397329</xdr:colOff>
      <xdr:row>183</xdr:row>
      <xdr:rowOff>286066</xdr:rowOff>
    </xdr:to>
    <xdr:sp macro="" textlink="">
      <xdr:nvSpPr>
        <xdr:cNvPr id="79" name="Rectángulo 51">
          <a:extLst>
            <a:ext uri="{FF2B5EF4-FFF2-40B4-BE49-F238E27FC236}">
              <a16:creationId xmlns:a16="http://schemas.microsoft.com/office/drawing/2014/main" id="{302FE559-812D-464C-9E4C-F77CED5ABFBE}"/>
            </a:ext>
          </a:extLst>
        </xdr:cNvPr>
        <xdr:cNvSpPr/>
      </xdr:nvSpPr>
      <xdr:spPr>
        <a:xfrm>
          <a:off x="4388949" y="41319450"/>
          <a:ext cx="152018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N°14</a:t>
          </a:r>
        </a:p>
      </xdr:txBody>
    </xdr:sp>
    <xdr:clientData/>
  </xdr:twoCellAnchor>
  <xdr:twoCellAnchor>
    <xdr:from>
      <xdr:col>1</xdr:col>
      <xdr:colOff>955222</xdr:colOff>
      <xdr:row>201</xdr:row>
      <xdr:rowOff>47672</xdr:rowOff>
    </xdr:from>
    <xdr:to>
      <xdr:col>6</xdr:col>
      <xdr:colOff>13607</xdr:colOff>
      <xdr:row>203</xdr:row>
      <xdr:rowOff>122465</xdr:rowOff>
    </xdr:to>
    <xdr:sp macro="" textlink="">
      <xdr:nvSpPr>
        <xdr:cNvPr id="80" name="Rectángulo 79">
          <a:extLst>
            <a:ext uri="{FF2B5EF4-FFF2-40B4-BE49-F238E27FC236}">
              <a16:creationId xmlns:a16="http://schemas.microsoft.com/office/drawing/2014/main" id="{681F3FBA-EECD-4E20-8E86-AB0FD637A509}"/>
            </a:ext>
          </a:extLst>
        </xdr:cNvPr>
        <xdr:cNvSpPr/>
      </xdr:nvSpPr>
      <xdr:spPr>
        <a:xfrm>
          <a:off x="1094922" y="41319450"/>
          <a:ext cx="3350985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usuarias han recibido alguna capacitación para desempeñar alguna ocupación</a:t>
          </a:r>
        </a:p>
      </xdr:txBody>
    </xdr:sp>
    <xdr:clientData/>
  </xdr:twoCellAnchor>
  <xdr:twoCellAnchor>
    <xdr:from>
      <xdr:col>0</xdr:col>
      <xdr:colOff>135355</xdr:colOff>
      <xdr:row>201</xdr:row>
      <xdr:rowOff>47672</xdr:rowOff>
    </xdr:from>
    <xdr:to>
      <xdr:col>1</xdr:col>
      <xdr:colOff>1064079</xdr:colOff>
      <xdr:row>202</xdr:row>
      <xdr:rowOff>109172</xdr:rowOff>
    </xdr:to>
    <xdr:sp macro="" textlink="">
      <xdr:nvSpPr>
        <xdr:cNvPr id="81" name="Rectángulo 51">
          <a:extLst>
            <a:ext uri="{FF2B5EF4-FFF2-40B4-BE49-F238E27FC236}">
              <a16:creationId xmlns:a16="http://schemas.microsoft.com/office/drawing/2014/main" id="{69B45A54-75E3-4799-BFD4-0080062C2E73}"/>
            </a:ext>
          </a:extLst>
        </xdr:cNvPr>
        <xdr:cNvSpPr/>
      </xdr:nvSpPr>
      <xdr:spPr>
        <a:xfrm>
          <a:off x="135355" y="41319450"/>
          <a:ext cx="1068424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N°15</a:t>
          </a:r>
        </a:p>
      </xdr:txBody>
    </xdr:sp>
    <xdr:clientData/>
  </xdr:twoCellAnchor>
  <xdr:twoCellAnchor>
    <xdr:from>
      <xdr:col>9</xdr:col>
      <xdr:colOff>112296</xdr:colOff>
      <xdr:row>202</xdr:row>
      <xdr:rowOff>40820</xdr:rowOff>
    </xdr:from>
    <xdr:to>
      <xdr:col>12</xdr:col>
      <xdr:colOff>13607</xdr:colOff>
      <xdr:row>202</xdr:row>
      <xdr:rowOff>292820</xdr:rowOff>
    </xdr:to>
    <xdr:sp macro="" textlink="">
      <xdr:nvSpPr>
        <xdr:cNvPr id="82" name="Rectángulo 81">
          <a:extLst>
            <a:ext uri="{FF2B5EF4-FFF2-40B4-BE49-F238E27FC236}">
              <a16:creationId xmlns:a16="http://schemas.microsoft.com/office/drawing/2014/main" id="{C13D771A-1E17-4DFB-88C5-202C99C0495B}"/>
            </a:ext>
          </a:extLst>
        </xdr:cNvPr>
        <xdr:cNvSpPr/>
      </xdr:nvSpPr>
      <xdr:spPr>
        <a:xfrm>
          <a:off x="7757696" y="41319450"/>
          <a:ext cx="376211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Disponibilidad de tiempo de las usuarias</a:t>
          </a:r>
        </a:p>
      </xdr:txBody>
    </xdr:sp>
    <xdr:clientData/>
  </xdr:twoCellAnchor>
  <xdr:twoCellAnchor>
    <xdr:from>
      <xdr:col>7</xdr:col>
      <xdr:colOff>489857</xdr:colOff>
      <xdr:row>202</xdr:row>
      <xdr:rowOff>40820</xdr:rowOff>
    </xdr:from>
    <xdr:to>
      <xdr:col>9</xdr:col>
      <xdr:colOff>234760</xdr:colOff>
      <xdr:row>202</xdr:row>
      <xdr:rowOff>292820</xdr:rowOff>
    </xdr:to>
    <xdr:sp macro="" textlink="">
      <xdr:nvSpPr>
        <xdr:cNvPr id="83" name="Rectángulo 51">
          <a:extLst>
            <a:ext uri="{FF2B5EF4-FFF2-40B4-BE49-F238E27FC236}">
              <a16:creationId xmlns:a16="http://schemas.microsoft.com/office/drawing/2014/main" id="{9C5B50F2-F506-45ED-B0E0-7BD9FEED1B47}"/>
            </a:ext>
          </a:extLst>
        </xdr:cNvPr>
        <xdr:cNvSpPr/>
      </xdr:nvSpPr>
      <xdr:spPr>
        <a:xfrm>
          <a:off x="6001657" y="41319450"/>
          <a:ext cx="1878503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N°16</a:t>
          </a:r>
        </a:p>
      </xdr:txBody>
    </xdr:sp>
    <xdr:clientData/>
  </xdr:twoCellAnchor>
  <xdr:twoCellAnchor>
    <xdr:from>
      <xdr:col>13</xdr:col>
      <xdr:colOff>958661</xdr:colOff>
      <xdr:row>202</xdr:row>
      <xdr:rowOff>16326</xdr:rowOff>
    </xdr:from>
    <xdr:to>
      <xdr:col>16</xdr:col>
      <xdr:colOff>830037</xdr:colOff>
      <xdr:row>202</xdr:row>
      <xdr:rowOff>268326</xdr:rowOff>
    </xdr:to>
    <xdr:sp macro="" textlink="">
      <xdr:nvSpPr>
        <xdr:cNvPr id="84" name="Rectángulo 83">
          <a:extLst>
            <a:ext uri="{FF2B5EF4-FFF2-40B4-BE49-F238E27FC236}">
              <a16:creationId xmlns:a16="http://schemas.microsoft.com/office/drawing/2014/main" id="{CDA9E293-D232-49DB-A754-1578140107F7}"/>
            </a:ext>
          </a:extLst>
        </xdr:cNvPr>
        <xdr:cNvSpPr/>
      </xdr:nvSpPr>
      <xdr:spPr>
        <a:xfrm>
          <a:off x="14338111" y="41319450"/>
          <a:ext cx="301462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Situación laboral de las usuarias</a:t>
          </a:r>
        </a:p>
      </xdr:txBody>
    </xdr:sp>
    <xdr:clientData/>
  </xdr:twoCellAnchor>
  <xdr:twoCellAnchor>
    <xdr:from>
      <xdr:col>13</xdr:col>
      <xdr:colOff>16329</xdr:colOff>
      <xdr:row>202</xdr:row>
      <xdr:rowOff>16327</xdr:rowOff>
    </xdr:from>
    <xdr:to>
      <xdr:col>14</xdr:col>
      <xdr:colOff>19767</xdr:colOff>
      <xdr:row>202</xdr:row>
      <xdr:rowOff>268327</xdr:rowOff>
    </xdr:to>
    <xdr:sp macro="" textlink="">
      <xdr:nvSpPr>
        <xdr:cNvPr id="85" name="Rectángulo 51">
          <a:extLst>
            <a:ext uri="{FF2B5EF4-FFF2-40B4-BE49-F238E27FC236}">
              <a16:creationId xmlns:a16="http://schemas.microsoft.com/office/drawing/2014/main" id="{7EA1491C-E465-4815-BDF6-68169391EACD}"/>
            </a:ext>
          </a:extLst>
        </xdr:cNvPr>
        <xdr:cNvSpPr/>
      </xdr:nvSpPr>
      <xdr:spPr>
        <a:xfrm>
          <a:off x="13395779" y="41319450"/>
          <a:ext cx="1241688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N°17</a:t>
          </a:r>
        </a:p>
      </xdr:txBody>
    </xdr:sp>
    <xdr:clientData/>
  </xdr:twoCellAnchor>
  <xdr:twoCellAnchor>
    <xdr:from>
      <xdr:col>1</xdr:col>
      <xdr:colOff>958661</xdr:colOff>
      <xdr:row>210</xdr:row>
      <xdr:rowOff>29933</xdr:rowOff>
    </xdr:from>
    <xdr:to>
      <xdr:col>6</xdr:col>
      <xdr:colOff>13607</xdr:colOff>
      <xdr:row>212</xdr:row>
      <xdr:rowOff>108856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6EC6C68B-DDB0-4612-A22F-754D6337971B}"/>
            </a:ext>
          </a:extLst>
        </xdr:cNvPr>
        <xdr:cNvSpPr/>
      </xdr:nvSpPr>
      <xdr:spPr>
        <a:xfrm>
          <a:off x="1098361" y="41319450"/>
          <a:ext cx="334754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Prioridad de la usuaria de capacitación o trabajo</a:t>
          </a:r>
        </a:p>
      </xdr:txBody>
    </xdr:sp>
    <xdr:clientData/>
  </xdr:twoCellAnchor>
  <xdr:twoCellAnchor>
    <xdr:from>
      <xdr:col>1</xdr:col>
      <xdr:colOff>16330</xdr:colOff>
      <xdr:row>210</xdr:row>
      <xdr:rowOff>29934</xdr:rowOff>
    </xdr:from>
    <xdr:to>
      <xdr:col>2</xdr:col>
      <xdr:colOff>6160</xdr:colOff>
      <xdr:row>211</xdr:row>
      <xdr:rowOff>91434</xdr:rowOff>
    </xdr:to>
    <xdr:sp macro="" textlink="">
      <xdr:nvSpPr>
        <xdr:cNvPr id="87" name="Rectángulo 51">
          <a:extLst>
            <a:ext uri="{FF2B5EF4-FFF2-40B4-BE49-F238E27FC236}">
              <a16:creationId xmlns:a16="http://schemas.microsoft.com/office/drawing/2014/main" id="{BAF7E8E6-AC62-4897-8973-E01837BB719E}"/>
            </a:ext>
          </a:extLst>
        </xdr:cNvPr>
        <xdr:cNvSpPr/>
      </xdr:nvSpPr>
      <xdr:spPr>
        <a:xfrm>
          <a:off x="156030" y="41319450"/>
          <a:ext cx="112013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N°18</a:t>
          </a:r>
        </a:p>
      </xdr:txBody>
    </xdr:sp>
    <xdr:clientData/>
  </xdr:twoCellAnchor>
  <xdr:twoCellAnchor>
    <xdr:from>
      <xdr:col>13</xdr:col>
      <xdr:colOff>934166</xdr:colOff>
      <xdr:row>210</xdr:row>
      <xdr:rowOff>114297</xdr:rowOff>
    </xdr:from>
    <xdr:to>
      <xdr:col>20</xdr:col>
      <xdr:colOff>13607</xdr:colOff>
      <xdr:row>211</xdr:row>
      <xdr:rowOff>175797</xdr:rowOff>
    </xdr:to>
    <xdr:sp macro="" textlink="">
      <xdr:nvSpPr>
        <xdr:cNvPr id="88" name="Rectángulo 87">
          <a:extLst>
            <a:ext uri="{FF2B5EF4-FFF2-40B4-BE49-F238E27FC236}">
              <a16:creationId xmlns:a16="http://schemas.microsoft.com/office/drawing/2014/main" id="{035567A2-D651-484A-B5B8-27D57840E9C1}"/>
            </a:ext>
          </a:extLst>
        </xdr:cNvPr>
        <xdr:cNvSpPr/>
      </xdr:nvSpPr>
      <xdr:spPr>
        <a:xfrm>
          <a:off x="14313616" y="41319450"/>
          <a:ext cx="5969191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Motivo por el cual la usuaria no buscó trabajo</a:t>
          </a:r>
        </a:p>
      </xdr:txBody>
    </xdr:sp>
    <xdr:clientData/>
  </xdr:twoCellAnchor>
  <xdr:twoCellAnchor>
    <xdr:from>
      <xdr:col>12</xdr:col>
      <xdr:colOff>808264</xdr:colOff>
      <xdr:row>210</xdr:row>
      <xdr:rowOff>114298</xdr:rowOff>
    </xdr:from>
    <xdr:to>
      <xdr:col>13</xdr:col>
      <xdr:colOff>1056630</xdr:colOff>
      <xdr:row>211</xdr:row>
      <xdr:rowOff>175798</xdr:rowOff>
    </xdr:to>
    <xdr:sp macro="" textlink="">
      <xdr:nvSpPr>
        <xdr:cNvPr id="89" name="Rectángulo 51">
          <a:extLst>
            <a:ext uri="{FF2B5EF4-FFF2-40B4-BE49-F238E27FC236}">
              <a16:creationId xmlns:a16="http://schemas.microsoft.com/office/drawing/2014/main" id="{60E5D171-A428-48E1-BB88-29A9C5EEBBF3}"/>
            </a:ext>
          </a:extLst>
        </xdr:cNvPr>
        <xdr:cNvSpPr/>
      </xdr:nvSpPr>
      <xdr:spPr>
        <a:xfrm>
          <a:off x="12314464" y="41319450"/>
          <a:ext cx="212161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N°19</a:t>
          </a:r>
        </a:p>
      </xdr:txBody>
    </xdr:sp>
    <xdr:clientData/>
  </xdr:twoCellAnchor>
  <xdr:twoCellAnchor>
    <xdr:from>
      <xdr:col>1</xdr:col>
      <xdr:colOff>947776</xdr:colOff>
      <xdr:row>225</xdr:row>
      <xdr:rowOff>141514</xdr:rowOff>
    </xdr:from>
    <xdr:to>
      <xdr:col>12</xdr:col>
      <xdr:colOff>802822</xdr:colOff>
      <xdr:row>226</xdr:row>
      <xdr:rowOff>301371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9ADD5CAC-E340-4198-BAD2-CE53A5066C38}"/>
            </a:ext>
          </a:extLst>
        </xdr:cNvPr>
        <xdr:cNvSpPr/>
      </xdr:nvSpPr>
      <xdr:spPr>
        <a:xfrm>
          <a:off x="1087476" y="41319450"/>
          <a:ext cx="11221546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Proceso de articulación donde las usuarias se encuentran insertadas capacitandose en una institucion publica o privada, en proceso todavia no comienza su capacitación y las usuarias que decidieron abandonar el proceso, según modalidad</a:t>
          </a:r>
        </a:p>
      </xdr:txBody>
    </xdr:sp>
    <xdr:clientData/>
  </xdr:twoCellAnchor>
  <xdr:twoCellAnchor>
    <xdr:from>
      <xdr:col>1</xdr:col>
      <xdr:colOff>5445</xdr:colOff>
      <xdr:row>225</xdr:row>
      <xdr:rowOff>141514</xdr:rowOff>
    </xdr:from>
    <xdr:to>
      <xdr:col>1</xdr:col>
      <xdr:colOff>1070240</xdr:colOff>
      <xdr:row>226</xdr:row>
      <xdr:rowOff>121371</xdr:rowOff>
    </xdr:to>
    <xdr:sp macro="" textlink="">
      <xdr:nvSpPr>
        <xdr:cNvPr id="91" name="Rectángulo 51">
          <a:extLst>
            <a:ext uri="{FF2B5EF4-FFF2-40B4-BE49-F238E27FC236}">
              <a16:creationId xmlns:a16="http://schemas.microsoft.com/office/drawing/2014/main" id="{69DB5726-9727-47E3-8773-6F24B424EF41}"/>
            </a:ext>
          </a:extLst>
        </xdr:cNvPr>
        <xdr:cNvSpPr/>
      </xdr:nvSpPr>
      <xdr:spPr>
        <a:xfrm>
          <a:off x="145145" y="41319450"/>
          <a:ext cx="106479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N°20</a:t>
          </a:r>
        </a:p>
      </xdr:txBody>
    </xdr:sp>
    <xdr:clientData/>
  </xdr:twoCellAnchor>
  <xdr:twoCellAnchor>
    <xdr:from>
      <xdr:col>15</xdr:col>
      <xdr:colOff>49704</xdr:colOff>
      <xdr:row>225</xdr:row>
      <xdr:rowOff>141512</xdr:rowOff>
    </xdr:from>
    <xdr:to>
      <xdr:col>21</xdr:col>
      <xdr:colOff>1</xdr:colOff>
      <xdr:row>226</xdr:row>
      <xdr:rowOff>340179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1BD24EA9-49BF-45FB-901F-44D26E357AB8}"/>
            </a:ext>
          </a:extLst>
        </xdr:cNvPr>
        <xdr:cNvSpPr/>
      </xdr:nvSpPr>
      <xdr:spPr>
        <a:xfrm>
          <a:off x="15543704" y="41319450"/>
          <a:ext cx="4763597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 que culminaron la intervención de Empoderamiento Economico según modalidad</a:t>
          </a:r>
        </a:p>
      </xdr:txBody>
    </xdr:sp>
    <xdr:clientData/>
  </xdr:twoCellAnchor>
  <xdr:twoCellAnchor>
    <xdr:from>
      <xdr:col>13</xdr:col>
      <xdr:colOff>1012372</xdr:colOff>
      <xdr:row>225</xdr:row>
      <xdr:rowOff>141513</xdr:rowOff>
    </xdr:from>
    <xdr:to>
      <xdr:col>15</xdr:col>
      <xdr:colOff>172167</xdr:colOff>
      <xdr:row>226</xdr:row>
      <xdr:rowOff>121370</xdr:rowOff>
    </xdr:to>
    <xdr:sp macro="" textlink="">
      <xdr:nvSpPr>
        <xdr:cNvPr id="93" name="Rectángulo 51">
          <a:extLst>
            <a:ext uri="{FF2B5EF4-FFF2-40B4-BE49-F238E27FC236}">
              <a16:creationId xmlns:a16="http://schemas.microsoft.com/office/drawing/2014/main" id="{C5EEE8F1-975A-4D3E-8FFB-9336E040611A}"/>
            </a:ext>
          </a:extLst>
        </xdr:cNvPr>
        <xdr:cNvSpPr/>
      </xdr:nvSpPr>
      <xdr:spPr>
        <a:xfrm>
          <a:off x="14391822" y="41319450"/>
          <a:ext cx="127434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N°21</a:t>
          </a:r>
        </a:p>
      </xdr:txBody>
    </xdr:sp>
    <xdr:clientData/>
  </xdr:twoCellAnchor>
  <xdr:twoCellAnchor>
    <xdr:from>
      <xdr:col>2</xdr:col>
      <xdr:colOff>229960</xdr:colOff>
      <xdr:row>224</xdr:row>
      <xdr:rowOff>57145</xdr:rowOff>
    </xdr:from>
    <xdr:to>
      <xdr:col>19</xdr:col>
      <xdr:colOff>538842</xdr:colOff>
      <xdr:row>224</xdr:row>
      <xdr:rowOff>418505</xdr:rowOff>
    </xdr:to>
    <xdr:sp macro="" textlink="">
      <xdr:nvSpPr>
        <xdr:cNvPr id="94" name="Rectángulo 93">
          <a:extLst>
            <a:ext uri="{FF2B5EF4-FFF2-40B4-BE49-F238E27FC236}">
              <a16:creationId xmlns:a16="http://schemas.microsoft.com/office/drawing/2014/main" id="{9D17D279-8C5D-49B9-A645-55AAC4D52A9A}"/>
            </a:ext>
          </a:extLst>
        </xdr:cNvPr>
        <xdr:cNvSpPr/>
      </xdr:nvSpPr>
      <xdr:spPr>
        <a:xfrm>
          <a:off x="1499960" y="41319450"/>
          <a:ext cx="18419082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INSERCIÓN SEGÚN MODALIDAD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96610</xdr:colOff>
      <xdr:row>224</xdr:row>
      <xdr:rowOff>57145</xdr:rowOff>
    </xdr:from>
    <xdr:to>
      <xdr:col>2</xdr:col>
      <xdr:colOff>280307</xdr:colOff>
      <xdr:row>224</xdr:row>
      <xdr:rowOff>418505</xdr:rowOff>
    </xdr:to>
    <xdr:sp macro="" textlink="">
      <xdr:nvSpPr>
        <xdr:cNvPr id="95" name="Rectángulo 94">
          <a:extLst>
            <a:ext uri="{FF2B5EF4-FFF2-40B4-BE49-F238E27FC236}">
              <a16:creationId xmlns:a16="http://schemas.microsoft.com/office/drawing/2014/main" id="{FDA39456-76B1-4505-B688-CFDBE7B8CFBC}"/>
            </a:ext>
          </a:extLst>
        </xdr:cNvPr>
        <xdr:cNvSpPr/>
      </xdr:nvSpPr>
      <xdr:spPr>
        <a:xfrm>
          <a:off x="96610" y="41319450"/>
          <a:ext cx="1453697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 E  </a:t>
          </a:r>
        </a:p>
      </xdr:txBody>
    </xdr:sp>
    <xdr:clientData/>
  </xdr:twoCellAnchor>
  <xdr:twoCellAnchor>
    <xdr:from>
      <xdr:col>8</xdr:col>
      <xdr:colOff>8729</xdr:colOff>
      <xdr:row>127</xdr:row>
      <xdr:rowOff>1939</xdr:rowOff>
    </xdr:from>
    <xdr:to>
      <xdr:col>13</xdr:col>
      <xdr:colOff>0</xdr:colOff>
      <xdr:row>128</xdr:row>
      <xdr:rowOff>204119</xdr:rowOff>
    </xdr:to>
    <xdr:grpSp>
      <xdr:nvGrpSpPr>
        <xdr:cNvPr id="96" name="Grupo 95">
          <a:extLst>
            <a:ext uri="{FF2B5EF4-FFF2-40B4-BE49-F238E27FC236}">
              <a16:creationId xmlns:a16="http://schemas.microsoft.com/office/drawing/2014/main" id="{CF4F2567-79DB-4DD2-9412-63A9C76526FC}"/>
            </a:ext>
          </a:extLst>
        </xdr:cNvPr>
        <xdr:cNvGrpSpPr/>
      </xdr:nvGrpSpPr>
      <xdr:grpSpPr>
        <a:xfrm>
          <a:off x="6526817" y="28586277"/>
          <a:ext cx="6864212" cy="454313"/>
          <a:chOff x="5135900" y="15018773"/>
          <a:chExt cx="5148378" cy="423031"/>
        </a:xfrm>
        <a:solidFill>
          <a:srgbClr val="BF9FFF"/>
        </a:solidFill>
      </xdr:grpSpPr>
      <xdr:sp macro="" textlink="">
        <xdr:nvSpPr>
          <xdr:cNvPr id="97" name="Rectángulo 96">
            <a:extLst>
              <a:ext uri="{FF2B5EF4-FFF2-40B4-BE49-F238E27FC236}">
                <a16:creationId xmlns:a16="http://schemas.microsoft.com/office/drawing/2014/main" id="{A4AFA2E2-968A-4BD9-5FF0-09EFF30F8F9D}"/>
              </a:ext>
            </a:extLst>
          </xdr:cNvPr>
          <xdr:cNvSpPr/>
        </xdr:nvSpPr>
        <xdr:spPr>
          <a:xfrm>
            <a:off x="6354536" y="15018773"/>
            <a:ext cx="3929742" cy="42303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sus costumbres y antepasados, la participante se considera:</a:t>
            </a:r>
          </a:p>
        </xdr:txBody>
      </xdr:sp>
      <xdr:sp macro="" textlink="">
        <xdr:nvSpPr>
          <xdr:cNvPr id="98" name="Rectángulo 51">
            <a:extLst>
              <a:ext uri="{FF2B5EF4-FFF2-40B4-BE49-F238E27FC236}">
                <a16:creationId xmlns:a16="http://schemas.microsoft.com/office/drawing/2014/main" id="{977BFC27-F3AC-87DF-2A3D-17074D608E58}"/>
              </a:ext>
            </a:extLst>
          </xdr:cNvPr>
          <xdr:cNvSpPr/>
        </xdr:nvSpPr>
        <xdr:spPr>
          <a:xfrm>
            <a:off x="5135900" y="15018774"/>
            <a:ext cx="1327493" cy="25472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N°17</a:t>
            </a:r>
          </a:p>
        </xdr:txBody>
      </xdr:sp>
    </xdr:grpSp>
    <xdr:clientData/>
  </xdr:twoCellAnchor>
  <xdr:twoCellAnchor>
    <xdr:from>
      <xdr:col>1</xdr:col>
      <xdr:colOff>904876</xdr:colOff>
      <xdr:row>251</xdr:row>
      <xdr:rowOff>78438</xdr:rowOff>
    </xdr:from>
    <xdr:to>
      <xdr:col>5</xdr:col>
      <xdr:colOff>25401</xdr:colOff>
      <xdr:row>254</xdr:row>
      <xdr:rowOff>133350</xdr:rowOff>
    </xdr:to>
    <xdr:sp macro="" textlink="">
      <xdr:nvSpPr>
        <xdr:cNvPr id="99" name="Rectángulo 98">
          <a:extLst>
            <a:ext uri="{FF2B5EF4-FFF2-40B4-BE49-F238E27FC236}">
              <a16:creationId xmlns:a16="http://schemas.microsoft.com/office/drawing/2014/main" id="{0FDF554E-2CE6-4B28-8742-7F21599D2560}"/>
            </a:ext>
          </a:extLst>
        </xdr:cNvPr>
        <xdr:cNvSpPr/>
      </xdr:nvSpPr>
      <xdr:spPr>
        <a:xfrm>
          <a:off x="1044576" y="42185288"/>
          <a:ext cx="2676525" cy="60736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para fortalecer las  habilidades para la vida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29326</xdr:colOff>
      <xdr:row>251</xdr:row>
      <xdr:rowOff>79076</xdr:rowOff>
    </xdr:from>
    <xdr:to>
      <xdr:col>1</xdr:col>
      <xdr:colOff>1073150</xdr:colOff>
      <xdr:row>253</xdr:row>
      <xdr:rowOff>13607</xdr:rowOff>
    </xdr:to>
    <xdr:sp macro="" textlink="">
      <xdr:nvSpPr>
        <xdr:cNvPr id="100" name="Rectángulo 51">
          <a:extLst>
            <a:ext uri="{FF2B5EF4-FFF2-40B4-BE49-F238E27FC236}">
              <a16:creationId xmlns:a16="http://schemas.microsoft.com/office/drawing/2014/main" id="{D85B7BC4-4C60-4703-9560-60D939237E37}"/>
            </a:ext>
          </a:extLst>
        </xdr:cNvPr>
        <xdr:cNvSpPr/>
      </xdr:nvSpPr>
      <xdr:spPr>
        <a:xfrm>
          <a:off x="169026" y="42185926"/>
          <a:ext cx="1043824" cy="30283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N°23</a:t>
          </a:r>
        </a:p>
      </xdr:txBody>
    </xdr:sp>
    <xdr:clientData/>
  </xdr:twoCellAnchor>
  <xdr:twoCellAnchor>
    <xdr:from>
      <xdr:col>11</xdr:col>
      <xdr:colOff>921360</xdr:colOff>
      <xdr:row>251</xdr:row>
      <xdr:rowOff>95250</xdr:rowOff>
    </xdr:from>
    <xdr:to>
      <xdr:col>18</xdr:col>
      <xdr:colOff>0</xdr:colOff>
      <xdr:row>253</xdr:row>
      <xdr:rowOff>108857</xdr:rowOff>
    </xdr:to>
    <xdr:sp macro="" textlink="">
      <xdr:nvSpPr>
        <xdr:cNvPr id="101" name="Rectángulo 100">
          <a:extLst>
            <a:ext uri="{FF2B5EF4-FFF2-40B4-BE49-F238E27FC236}">
              <a16:creationId xmlns:a16="http://schemas.microsoft.com/office/drawing/2014/main" id="{61740569-AE59-43D0-98AA-D33508807939}"/>
            </a:ext>
          </a:extLst>
        </xdr:cNvPr>
        <xdr:cNvSpPr/>
      </xdr:nvSpPr>
      <xdr:spPr>
        <a:xfrm>
          <a:off x="11252810" y="42202100"/>
          <a:ext cx="7168540" cy="38190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251</xdr:row>
      <xdr:rowOff>95250</xdr:rowOff>
    </xdr:from>
    <xdr:to>
      <xdr:col>11</xdr:col>
      <xdr:colOff>1043824</xdr:colOff>
      <xdr:row>253</xdr:row>
      <xdr:rowOff>10461</xdr:rowOff>
    </xdr:to>
    <xdr:sp macro="" textlink="">
      <xdr:nvSpPr>
        <xdr:cNvPr id="102" name="Rectángulo 51">
          <a:extLst>
            <a:ext uri="{FF2B5EF4-FFF2-40B4-BE49-F238E27FC236}">
              <a16:creationId xmlns:a16="http://schemas.microsoft.com/office/drawing/2014/main" id="{1D4553EB-9B75-4D3C-9D96-FFA0FAFE60FA}"/>
            </a:ext>
          </a:extLst>
        </xdr:cNvPr>
        <xdr:cNvSpPr/>
      </xdr:nvSpPr>
      <xdr:spPr>
        <a:xfrm>
          <a:off x="10331450" y="42202100"/>
          <a:ext cx="1043824" cy="2835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N°25</a:t>
          </a:r>
        </a:p>
      </xdr:txBody>
    </xdr:sp>
    <xdr:clientData/>
  </xdr:twoCellAnchor>
  <xdr:twoCellAnchor>
    <xdr:from>
      <xdr:col>8</xdr:col>
      <xdr:colOff>12726</xdr:colOff>
      <xdr:row>103</xdr:row>
      <xdr:rowOff>127561</xdr:rowOff>
    </xdr:from>
    <xdr:to>
      <xdr:col>12</xdr:col>
      <xdr:colOff>0</xdr:colOff>
      <xdr:row>105</xdr:row>
      <xdr:rowOff>190500</xdr:rowOff>
    </xdr:to>
    <xdr:grpSp>
      <xdr:nvGrpSpPr>
        <xdr:cNvPr id="103" name="Grupo 102">
          <a:extLst>
            <a:ext uri="{FF2B5EF4-FFF2-40B4-BE49-F238E27FC236}">
              <a16:creationId xmlns:a16="http://schemas.microsoft.com/office/drawing/2014/main" id="{DA6AA14F-6F38-49C4-84B1-1E0C9040A455}"/>
            </a:ext>
          </a:extLst>
        </xdr:cNvPr>
        <xdr:cNvGrpSpPr/>
      </xdr:nvGrpSpPr>
      <xdr:grpSpPr>
        <a:xfrm>
          <a:off x="6530814" y="22791458"/>
          <a:ext cx="4983230" cy="492498"/>
          <a:chOff x="5142620" y="10929819"/>
          <a:chExt cx="2456778" cy="418472"/>
        </a:xfrm>
      </xdr:grpSpPr>
      <xdr:sp macro="" textlink="">
        <xdr:nvSpPr>
          <xdr:cNvPr id="104" name="Rectángulo 103">
            <a:extLst>
              <a:ext uri="{FF2B5EF4-FFF2-40B4-BE49-F238E27FC236}">
                <a16:creationId xmlns:a16="http://schemas.microsoft.com/office/drawing/2014/main" id="{5F25D0B9-B08F-6061-91B4-225DD5B734F0}"/>
              </a:ext>
            </a:extLst>
          </xdr:cNvPr>
          <xdr:cNvSpPr/>
        </xdr:nvSpPr>
        <xdr:spPr>
          <a:xfrm>
            <a:off x="5834706" y="10941979"/>
            <a:ext cx="1764692" cy="40631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presentan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algún tipo de discapacidad</a:t>
            </a:r>
          </a:p>
        </xdr:txBody>
      </xdr:sp>
      <xdr:sp macro="" textlink="">
        <xdr:nvSpPr>
          <xdr:cNvPr id="105" name="Rectángulo 51">
            <a:extLst>
              <a:ext uri="{FF2B5EF4-FFF2-40B4-BE49-F238E27FC236}">
                <a16:creationId xmlns:a16="http://schemas.microsoft.com/office/drawing/2014/main" id="{C8351499-71A4-B372-A838-5A82646A5447}"/>
              </a:ext>
            </a:extLst>
          </xdr:cNvPr>
          <xdr:cNvSpPr/>
        </xdr:nvSpPr>
        <xdr:spPr>
          <a:xfrm>
            <a:off x="5142620" y="10929819"/>
            <a:ext cx="739779" cy="24084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N°12</a:t>
            </a:r>
          </a:p>
        </xdr:txBody>
      </xdr:sp>
    </xdr:grpSp>
    <xdr:clientData/>
  </xdr:twoCellAnchor>
  <xdr:twoCellAnchor>
    <xdr:from>
      <xdr:col>13</xdr:col>
      <xdr:colOff>547008</xdr:colOff>
      <xdr:row>102</xdr:row>
      <xdr:rowOff>28176</xdr:rowOff>
    </xdr:from>
    <xdr:to>
      <xdr:col>18</xdr:col>
      <xdr:colOff>435429</xdr:colOff>
      <xdr:row>112</xdr:row>
      <xdr:rowOff>54029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E9313F60-C472-4508-B42D-779D6DE12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31216</xdr:colOff>
      <xdr:row>113</xdr:row>
      <xdr:rowOff>1341</xdr:rowOff>
    </xdr:from>
    <xdr:to>
      <xdr:col>12</xdr:col>
      <xdr:colOff>1</xdr:colOff>
      <xdr:row>114</xdr:row>
      <xdr:rowOff>163273</xdr:rowOff>
    </xdr:to>
    <xdr:grpSp>
      <xdr:nvGrpSpPr>
        <xdr:cNvPr id="107" name="Grupo 106">
          <a:extLst>
            <a:ext uri="{FF2B5EF4-FFF2-40B4-BE49-F238E27FC236}">
              <a16:creationId xmlns:a16="http://schemas.microsoft.com/office/drawing/2014/main" id="{98566F12-0121-4B79-A3F4-B1C60DD860DF}"/>
            </a:ext>
          </a:extLst>
        </xdr:cNvPr>
        <xdr:cNvGrpSpPr/>
      </xdr:nvGrpSpPr>
      <xdr:grpSpPr>
        <a:xfrm>
          <a:off x="6549304" y="25111856"/>
          <a:ext cx="4964741" cy="414064"/>
          <a:chOff x="5147502" y="17636268"/>
          <a:chExt cx="4057046" cy="344221"/>
        </a:xfrm>
      </xdr:grpSpPr>
      <xdr:sp macro="" textlink="">
        <xdr:nvSpPr>
          <xdr:cNvPr id="108" name="Rectángulo 107">
            <a:extLst>
              <a:ext uri="{FF2B5EF4-FFF2-40B4-BE49-F238E27FC236}">
                <a16:creationId xmlns:a16="http://schemas.microsoft.com/office/drawing/2014/main" id="{F10617D4-10F8-4056-6573-B0FE8457E6F0}"/>
              </a:ext>
            </a:extLst>
          </xdr:cNvPr>
          <xdr:cNvSpPr/>
        </xdr:nvSpPr>
        <xdr:spPr>
          <a:xfrm>
            <a:off x="6401865" y="17636268"/>
            <a:ext cx="2802683" cy="344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Orientación sexual de las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9" name="Rectángulo 51">
            <a:extLst>
              <a:ext uri="{FF2B5EF4-FFF2-40B4-BE49-F238E27FC236}">
                <a16:creationId xmlns:a16="http://schemas.microsoft.com/office/drawing/2014/main" id="{45A9443B-37C5-D782-92D1-404E11331B3E}"/>
              </a:ext>
            </a:extLst>
          </xdr:cNvPr>
          <xdr:cNvSpPr/>
        </xdr:nvSpPr>
        <xdr:spPr>
          <a:xfrm>
            <a:off x="5147502" y="17636268"/>
            <a:ext cx="137882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N°14</a:t>
            </a:r>
          </a:p>
        </xdr:txBody>
      </xdr:sp>
    </xdr:grpSp>
    <xdr:clientData/>
  </xdr:twoCellAnchor>
  <xdr:twoCellAnchor>
    <xdr:from>
      <xdr:col>1</xdr:col>
      <xdr:colOff>31217</xdr:colOff>
      <xdr:row>141</xdr:row>
      <xdr:rowOff>55838</xdr:rowOff>
    </xdr:from>
    <xdr:to>
      <xdr:col>5</xdr:col>
      <xdr:colOff>27214</xdr:colOff>
      <xdr:row>142</xdr:row>
      <xdr:rowOff>54626</xdr:rowOff>
    </xdr:to>
    <xdr:grpSp>
      <xdr:nvGrpSpPr>
        <xdr:cNvPr id="110" name="Grupo 109">
          <a:extLst>
            <a:ext uri="{FF2B5EF4-FFF2-40B4-BE49-F238E27FC236}">
              <a16:creationId xmlns:a16="http://schemas.microsoft.com/office/drawing/2014/main" id="{7E76DC5F-42C0-453E-9CA1-458DEFBE3E9C}"/>
            </a:ext>
          </a:extLst>
        </xdr:cNvPr>
        <xdr:cNvGrpSpPr/>
      </xdr:nvGrpSpPr>
      <xdr:grpSpPr>
        <a:xfrm>
          <a:off x="171291" y="32300764"/>
          <a:ext cx="3553864" cy="250921"/>
          <a:chOff x="5147502" y="17636268"/>
          <a:chExt cx="3520250" cy="257324"/>
        </a:xfrm>
        <a:solidFill>
          <a:srgbClr val="BF9FFF"/>
        </a:solidFill>
      </xdr:grpSpPr>
      <xdr:sp macro="" textlink="">
        <xdr:nvSpPr>
          <xdr:cNvPr id="111" name="Rectángulo 110">
            <a:extLst>
              <a:ext uri="{FF2B5EF4-FFF2-40B4-BE49-F238E27FC236}">
                <a16:creationId xmlns:a16="http://schemas.microsoft.com/office/drawing/2014/main" id="{29A4124D-ED3E-3E18-2111-5EC0F078C664}"/>
              </a:ext>
            </a:extLst>
          </xdr:cNvPr>
          <xdr:cNvSpPr/>
        </xdr:nvSpPr>
        <xdr:spPr>
          <a:xfrm>
            <a:off x="6401865" y="17636268"/>
            <a:ext cx="2265887" cy="25712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Motivos de deserción estudiantil</a:t>
            </a:r>
          </a:p>
        </xdr:txBody>
      </xdr:sp>
      <xdr:sp macro="" textlink="">
        <xdr:nvSpPr>
          <xdr:cNvPr id="112" name="Rectángulo 51">
            <a:extLst>
              <a:ext uri="{FF2B5EF4-FFF2-40B4-BE49-F238E27FC236}">
                <a16:creationId xmlns:a16="http://schemas.microsoft.com/office/drawing/2014/main" id="{F4D309EC-8E3C-BBEF-BA1D-B1C03608A407}"/>
              </a:ext>
            </a:extLst>
          </xdr:cNvPr>
          <xdr:cNvSpPr/>
        </xdr:nvSpPr>
        <xdr:spPr>
          <a:xfrm>
            <a:off x="5147502" y="17636268"/>
            <a:ext cx="1378823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N°20</a:t>
            </a:r>
          </a:p>
        </xdr:txBody>
      </xdr:sp>
    </xdr:grpSp>
    <xdr:clientData/>
  </xdr:twoCellAnchor>
  <xdr:twoCellAnchor>
    <xdr:from>
      <xdr:col>6</xdr:col>
      <xdr:colOff>144577</xdr:colOff>
      <xdr:row>142</xdr:row>
      <xdr:rowOff>233023</xdr:rowOff>
    </xdr:from>
    <xdr:to>
      <xdr:col>11</xdr:col>
      <xdr:colOff>555513</xdr:colOff>
      <xdr:row>152</xdr:row>
      <xdr:rowOff>216694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959A0390-B16E-4007-8466-B1A56497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200479</xdr:colOff>
      <xdr:row>248</xdr:row>
      <xdr:rowOff>25582</xdr:rowOff>
    </xdr:from>
    <xdr:to>
      <xdr:col>19</xdr:col>
      <xdr:colOff>830036</xdr:colOff>
      <xdr:row>250</xdr:row>
      <xdr:rowOff>54975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41C5596C-CEF8-4D24-B91E-53CE1EF29176}"/>
            </a:ext>
          </a:extLst>
        </xdr:cNvPr>
        <xdr:cNvSpPr/>
      </xdr:nvSpPr>
      <xdr:spPr>
        <a:xfrm>
          <a:off x="1470479" y="41541882"/>
          <a:ext cx="18739757" cy="42309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RESULTADOS EN CAPACITACIÓN</a:t>
          </a:r>
          <a:r>
            <a:rPr lang="es-PE" sz="2000" b="1" baseline="0">
              <a:solidFill>
                <a:schemeClr val="bg1"/>
              </a:solidFill>
            </a:rPr>
            <a:t> EN HABILIDADES PARA LA VIDA, VOCACIONALES</a:t>
          </a:r>
          <a:r>
            <a:rPr lang="es-PE" sz="2000" b="1">
              <a:solidFill>
                <a:schemeClr val="bg1"/>
              </a:solidFill>
            </a:rPr>
            <a:t> Y EDUCACIÓN</a:t>
          </a:r>
          <a:r>
            <a:rPr lang="es-PE" sz="2000" b="1" baseline="0">
              <a:solidFill>
                <a:schemeClr val="bg1"/>
              </a:solidFill>
            </a:rPr>
            <a:t> FINANCIERA</a:t>
          </a:r>
          <a:endParaRPr lang="es-PE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248</xdr:row>
      <xdr:rowOff>17689</xdr:rowOff>
    </xdr:from>
    <xdr:to>
      <xdr:col>2</xdr:col>
      <xdr:colOff>203291</xdr:colOff>
      <xdr:row>250</xdr:row>
      <xdr:rowOff>58829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3FC5A63D-1185-498C-AE78-4951E0303BD4}"/>
            </a:ext>
          </a:extLst>
        </xdr:cNvPr>
        <xdr:cNvSpPr/>
      </xdr:nvSpPr>
      <xdr:spPr>
        <a:xfrm>
          <a:off x="0" y="41533989"/>
          <a:ext cx="1473291" cy="43484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D  </a:t>
          </a:r>
        </a:p>
      </xdr:txBody>
    </xdr:sp>
    <xdr:clientData/>
  </xdr:twoCellAnchor>
  <xdr:twoCellAnchor>
    <xdr:from>
      <xdr:col>14</xdr:col>
      <xdr:colOff>13607</xdr:colOff>
      <xdr:row>133</xdr:row>
      <xdr:rowOff>13610</xdr:rowOff>
    </xdr:from>
    <xdr:to>
      <xdr:col>19</xdr:col>
      <xdr:colOff>13607</xdr:colOff>
      <xdr:row>134</xdr:row>
      <xdr:rowOff>232688</xdr:rowOff>
    </xdr:to>
    <xdr:grpSp>
      <xdr:nvGrpSpPr>
        <xdr:cNvPr id="116" name="Grupo 115">
          <a:extLst>
            <a:ext uri="{FF2B5EF4-FFF2-40B4-BE49-F238E27FC236}">
              <a16:creationId xmlns:a16="http://schemas.microsoft.com/office/drawing/2014/main" id="{FE477F7D-4B2C-45EA-9250-D68D4016002D}"/>
            </a:ext>
          </a:extLst>
        </xdr:cNvPr>
        <xdr:cNvGrpSpPr/>
      </xdr:nvGrpSpPr>
      <xdr:grpSpPr>
        <a:xfrm>
          <a:off x="14646622" y="30110742"/>
          <a:ext cx="4762500" cy="471211"/>
          <a:chOff x="5135900" y="15018774"/>
          <a:chExt cx="5148378" cy="254721"/>
        </a:xfrm>
      </xdr:grpSpPr>
      <xdr:sp macro="" textlink="">
        <xdr:nvSpPr>
          <xdr:cNvPr id="117" name="Rectángulo 116">
            <a:extLst>
              <a:ext uri="{FF2B5EF4-FFF2-40B4-BE49-F238E27FC236}">
                <a16:creationId xmlns:a16="http://schemas.microsoft.com/office/drawing/2014/main" id="{17A6C9D9-D203-62A6-C549-8982047EC648}"/>
              </a:ext>
            </a:extLst>
          </xdr:cNvPr>
          <xdr:cNvSpPr/>
        </xdr:nvSpPr>
        <xdr:spPr>
          <a:xfrm>
            <a:off x="6354536" y="15018775"/>
            <a:ext cx="3929742" cy="23947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¿Cuál es la lengua materna con la que aprendió a hablar en su niñez?: </a:t>
            </a:r>
          </a:p>
        </xdr:txBody>
      </xdr:sp>
      <xdr:sp macro="" textlink="">
        <xdr:nvSpPr>
          <xdr:cNvPr id="118" name="Rectángulo 51">
            <a:extLst>
              <a:ext uri="{FF2B5EF4-FFF2-40B4-BE49-F238E27FC236}">
                <a16:creationId xmlns:a16="http://schemas.microsoft.com/office/drawing/2014/main" id="{3FB5DD5A-D718-60EF-2C5F-BFA67EC68C0B}"/>
              </a:ext>
            </a:extLst>
          </xdr:cNvPr>
          <xdr:cNvSpPr/>
        </xdr:nvSpPr>
        <xdr:spPr>
          <a:xfrm>
            <a:off x="5135900" y="15018774"/>
            <a:ext cx="1327493" cy="25472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N°19</a:t>
            </a:r>
          </a:p>
        </xdr:txBody>
      </xdr:sp>
    </xdr:grpSp>
    <xdr:clientData/>
  </xdr:twoCellAnchor>
  <xdr:twoCellAnchor>
    <xdr:from>
      <xdr:col>5</xdr:col>
      <xdr:colOff>54429</xdr:colOff>
      <xdr:row>163</xdr:row>
      <xdr:rowOff>108858</xdr:rowOff>
    </xdr:from>
    <xdr:to>
      <xdr:col>6</xdr:col>
      <xdr:colOff>435428</xdr:colOff>
      <xdr:row>165</xdr:row>
      <xdr:rowOff>13608</xdr:rowOff>
    </xdr:to>
    <xdr:cxnSp macro="">
      <xdr:nvCxnSpPr>
        <xdr:cNvPr id="119" name="Conector: angular 9">
          <a:extLst>
            <a:ext uri="{FF2B5EF4-FFF2-40B4-BE49-F238E27FC236}">
              <a16:creationId xmlns:a16="http://schemas.microsoft.com/office/drawing/2014/main" id="{0AEB3095-7FDA-461F-9F96-B756643B03CA}"/>
            </a:ext>
          </a:extLst>
        </xdr:cNvPr>
        <xdr:cNvCxnSpPr>
          <a:cxnSpLocks/>
        </xdr:cNvCxnSpPr>
      </xdr:nvCxnSpPr>
      <xdr:spPr>
        <a:xfrm>
          <a:off x="3750129" y="37713558"/>
          <a:ext cx="1117599" cy="336550"/>
        </a:xfrm>
        <a:prstGeom prst="bentConnector3">
          <a:avLst/>
        </a:prstGeom>
        <a:ln w="127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214133</xdr:colOff>
      <xdr:row>72</xdr:row>
      <xdr:rowOff>118281</xdr:rowOff>
    </xdr:from>
    <xdr:to>
      <xdr:col>1</xdr:col>
      <xdr:colOff>934133</xdr:colOff>
      <xdr:row>74</xdr:row>
      <xdr:rowOff>141210</xdr:rowOff>
    </xdr:to>
    <xdr:sp macro="" textlink="">
      <xdr:nvSpPr>
        <xdr:cNvPr id="120" name="SimTUM">
          <a:extLst>
            <a:ext uri="{FF2B5EF4-FFF2-40B4-BE49-F238E27FC236}">
              <a16:creationId xmlns:a16="http://schemas.microsoft.com/office/drawing/2014/main" id="{A20FAC62-B48B-4F27-876F-640488FDB54B}"/>
            </a:ext>
          </a:extLst>
        </xdr:cNvPr>
        <xdr:cNvSpPr/>
      </xdr:nvSpPr>
      <xdr:spPr>
        <a:xfrm>
          <a:off x="353833" y="14818531"/>
          <a:ext cx="720000" cy="53092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000" b="1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136073</xdr:rowOff>
    </xdr:from>
    <xdr:to>
      <xdr:col>7</xdr:col>
      <xdr:colOff>585107</xdr:colOff>
      <xdr:row>4</xdr:row>
      <xdr:rowOff>18309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8B652B83-058D-44EA-A141-FB464E4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36073"/>
          <a:ext cx="5957207" cy="618836"/>
        </a:xfrm>
        <a:prstGeom prst="rect">
          <a:avLst/>
        </a:prstGeom>
      </xdr:spPr>
    </xdr:pic>
    <xdr:clientData/>
  </xdr:twoCellAnchor>
  <xdr:twoCellAnchor>
    <xdr:from>
      <xdr:col>2</xdr:col>
      <xdr:colOff>216354</xdr:colOff>
      <xdr:row>307</xdr:row>
      <xdr:rowOff>7893</xdr:rowOff>
    </xdr:from>
    <xdr:to>
      <xdr:col>20</xdr:col>
      <xdr:colOff>4536</xdr:colOff>
      <xdr:row>309</xdr:row>
      <xdr:rowOff>69036</xdr:rowOff>
    </xdr:to>
    <xdr:sp macro="" textlink="">
      <xdr:nvSpPr>
        <xdr:cNvPr id="122" name="Rectángulo 121">
          <a:extLst>
            <a:ext uri="{FF2B5EF4-FFF2-40B4-BE49-F238E27FC236}">
              <a16:creationId xmlns:a16="http://schemas.microsoft.com/office/drawing/2014/main" id="{3BC354E2-EE6B-4232-B30E-8BC449D8A3BA}"/>
            </a:ext>
          </a:extLst>
        </xdr:cNvPr>
        <xdr:cNvSpPr/>
      </xdr:nvSpPr>
      <xdr:spPr>
        <a:xfrm>
          <a:off x="1486354" y="53519343"/>
          <a:ext cx="18787382" cy="42944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ACOMPAÑAMIENTO</a:t>
          </a:r>
          <a:r>
            <a:rPr lang="es-PE" sz="2000" b="1" baseline="0">
              <a:solidFill>
                <a:schemeClr val="bg1"/>
              </a:solidFill>
            </a:rPr>
            <a:t> POST INSERCIÓN LABORAL EMPLEO DEPENDIENTE - INDEPENDIENTE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15875</xdr:colOff>
      <xdr:row>307</xdr:row>
      <xdr:rowOff>0</xdr:rowOff>
    </xdr:from>
    <xdr:to>
      <xdr:col>2</xdr:col>
      <xdr:colOff>219166</xdr:colOff>
      <xdr:row>309</xdr:row>
      <xdr:rowOff>72890</xdr:rowOff>
    </xdr:to>
    <xdr:sp macro="" textlink="">
      <xdr:nvSpPr>
        <xdr:cNvPr id="123" name="Rectángulo 122">
          <a:extLst>
            <a:ext uri="{FF2B5EF4-FFF2-40B4-BE49-F238E27FC236}">
              <a16:creationId xmlns:a16="http://schemas.microsoft.com/office/drawing/2014/main" id="{7FF70C22-9EF4-41F6-B00D-BC7232EF190E}"/>
            </a:ext>
          </a:extLst>
        </xdr:cNvPr>
        <xdr:cNvSpPr/>
      </xdr:nvSpPr>
      <xdr:spPr>
        <a:xfrm>
          <a:off x="15875" y="53511450"/>
          <a:ext cx="1473291" cy="4411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F  </a:t>
          </a:r>
        </a:p>
      </xdr:txBody>
    </xdr:sp>
    <xdr:clientData/>
  </xdr:twoCellAnchor>
  <xdr:twoCellAnchor>
    <xdr:from>
      <xdr:col>1</xdr:col>
      <xdr:colOff>904877</xdr:colOff>
      <xdr:row>312</xdr:row>
      <xdr:rowOff>78438</xdr:rowOff>
    </xdr:from>
    <xdr:to>
      <xdr:col>5</xdr:col>
      <xdr:colOff>40822</xdr:colOff>
      <xdr:row>315</xdr:row>
      <xdr:rowOff>136072</xdr:rowOff>
    </xdr:to>
    <xdr:sp macro="" textlink="">
      <xdr:nvSpPr>
        <xdr:cNvPr id="124" name="Rectángulo 123">
          <a:extLst>
            <a:ext uri="{FF2B5EF4-FFF2-40B4-BE49-F238E27FC236}">
              <a16:creationId xmlns:a16="http://schemas.microsoft.com/office/drawing/2014/main" id="{1E736179-5638-4F74-BEE1-38323C6511AF}"/>
            </a:ext>
          </a:extLst>
        </xdr:cNvPr>
        <xdr:cNvSpPr/>
      </xdr:nvSpPr>
      <xdr:spPr>
        <a:xfrm>
          <a:off x="1044577" y="54510638"/>
          <a:ext cx="2691945" cy="61008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roceso de acompañamiento post inserción laboral a un empleo dependiente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124576</xdr:colOff>
      <xdr:row>312</xdr:row>
      <xdr:rowOff>79076</xdr:rowOff>
    </xdr:from>
    <xdr:to>
      <xdr:col>1</xdr:col>
      <xdr:colOff>1041400</xdr:colOff>
      <xdr:row>313</xdr:row>
      <xdr:rowOff>88899</xdr:rowOff>
    </xdr:to>
    <xdr:sp macro="" textlink="">
      <xdr:nvSpPr>
        <xdr:cNvPr id="125" name="Rectángulo 51">
          <a:extLst>
            <a:ext uri="{FF2B5EF4-FFF2-40B4-BE49-F238E27FC236}">
              <a16:creationId xmlns:a16="http://schemas.microsoft.com/office/drawing/2014/main" id="{236CBBFE-FD71-47E5-8236-334D768D24A2}"/>
            </a:ext>
          </a:extLst>
        </xdr:cNvPr>
        <xdr:cNvSpPr/>
      </xdr:nvSpPr>
      <xdr:spPr>
        <a:xfrm>
          <a:off x="124576" y="54511276"/>
          <a:ext cx="1056524" cy="19397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N°32</a:t>
          </a:r>
        </a:p>
      </xdr:txBody>
    </xdr:sp>
    <xdr:clientData/>
  </xdr:twoCellAnchor>
  <xdr:twoCellAnchor>
    <xdr:from>
      <xdr:col>12</xdr:col>
      <xdr:colOff>29406</xdr:colOff>
      <xdr:row>90</xdr:row>
      <xdr:rowOff>2483</xdr:rowOff>
    </xdr:from>
    <xdr:to>
      <xdr:col>15</xdr:col>
      <xdr:colOff>7</xdr:colOff>
      <xdr:row>91</xdr:row>
      <xdr:rowOff>180959</xdr:rowOff>
    </xdr:to>
    <xdr:grpSp>
      <xdr:nvGrpSpPr>
        <xdr:cNvPr id="126" name="Grupo 125">
          <a:extLst>
            <a:ext uri="{FF2B5EF4-FFF2-40B4-BE49-F238E27FC236}">
              <a16:creationId xmlns:a16="http://schemas.microsoft.com/office/drawing/2014/main" id="{B57B8744-B27F-4198-A648-C91745D98C5D}"/>
            </a:ext>
          </a:extLst>
        </xdr:cNvPr>
        <xdr:cNvGrpSpPr/>
      </xdr:nvGrpSpPr>
      <xdr:grpSpPr>
        <a:xfrm>
          <a:off x="11543450" y="19239248"/>
          <a:ext cx="3967366" cy="430608"/>
          <a:chOff x="5147502" y="17636267"/>
          <a:chExt cx="3051119" cy="400982"/>
        </a:xfrm>
      </xdr:grpSpPr>
      <xdr:sp macro="" textlink="">
        <xdr:nvSpPr>
          <xdr:cNvPr id="127" name="Rectángulo 126">
            <a:extLst>
              <a:ext uri="{FF2B5EF4-FFF2-40B4-BE49-F238E27FC236}">
                <a16:creationId xmlns:a16="http://schemas.microsoft.com/office/drawing/2014/main" id="{AC690244-7441-775A-ECD7-068EA5FA3C7D}"/>
              </a:ext>
            </a:extLst>
          </xdr:cNvPr>
          <xdr:cNvSpPr/>
        </xdr:nvSpPr>
        <xdr:spPr>
          <a:xfrm>
            <a:off x="6127289" y="17636268"/>
            <a:ext cx="2071332" cy="40098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Estado Civil o conyugal de las usuarias</a:t>
            </a:r>
          </a:p>
        </xdr:txBody>
      </xdr:sp>
      <xdr:sp macro="" textlink="">
        <xdr:nvSpPr>
          <xdr:cNvPr id="128" name="Rectángulo 51">
            <a:extLst>
              <a:ext uri="{FF2B5EF4-FFF2-40B4-BE49-F238E27FC236}">
                <a16:creationId xmlns:a16="http://schemas.microsoft.com/office/drawing/2014/main" id="{1F216501-83BF-9650-A69F-D55BC5F6D679}"/>
              </a:ext>
            </a:extLst>
          </xdr:cNvPr>
          <xdr:cNvSpPr/>
        </xdr:nvSpPr>
        <xdr:spPr>
          <a:xfrm>
            <a:off x="5147502" y="17636267"/>
            <a:ext cx="1065711" cy="284475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N°9</a:t>
            </a:r>
          </a:p>
        </xdr:txBody>
      </xdr:sp>
    </xdr:grpSp>
    <xdr:clientData/>
  </xdr:twoCellAnchor>
  <xdr:twoCellAnchor>
    <xdr:from>
      <xdr:col>12</xdr:col>
      <xdr:colOff>12726</xdr:colOff>
      <xdr:row>81</xdr:row>
      <xdr:rowOff>11441</xdr:rowOff>
    </xdr:from>
    <xdr:to>
      <xdr:col>15</xdr:col>
      <xdr:colOff>0</xdr:colOff>
      <xdr:row>82</xdr:row>
      <xdr:rowOff>192291</xdr:rowOff>
    </xdr:to>
    <xdr:grpSp>
      <xdr:nvGrpSpPr>
        <xdr:cNvPr id="129" name="Grupo 128">
          <a:extLst>
            <a:ext uri="{FF2B5EF4-FFF2-40B4-BE49-F238E27FC236}">
              <a16:creationId xmlns:a16="http://schemas.microsoft.com/office/drawing/2014/main" id="{7C693401-3448-4EB7-8968-699F1A87B9D9}"/>
            </a:ext>
          </a:extLst>
        </xdr:cNvPr>
        <xdr:cNvGrpSpPr/>
      </xdr:nvGrpSpPr>
      <xdr:grpSpPr>
        <a:xfrm>
          <a:off x="11526770" y="16979015"/>
          <a:ext cx="3984039" cy="432982"/>
          <a:chOff x="5142620" y="10929819"/>
          <a:chExt cx="2862975" cy="424674"/>
        </a:xfrm>
      </xdr:grpSpPr>
      <xdr:sp macro="" textlink="">
        <xdr:nvSpPr>
          <xdr:cNvPr id="130" name="Rectángulo 129">
            <a:extLst>
              <a:ext uri="{FF2B5EF4-FFF2-40B4-BE49-F238E27FC236}">
                <a16:creationId xmlns:a16="http://schemas.microsoft.com/office/drawing/2014/main" id="{5060ABCB-6279-FCCB-569E-A866734C230B}"/>
              </a:ext>
            </a:extLst>
          </xdr:cNvPr>
          <xdr:cNvSpPr/>
        </xdr:nvSpPr>
        <xdr:spPr>
          <a:xfrm>
            <a:off x="5965555" y="10941980"/>
            <a:ext cx="2040040" cy="41251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Usuarias que participan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el proceso sostenido 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nacionalidad</a:t>
            </a:r>
          </a:p>
        </xdr:txBody>
      </xdr:sp>
      <xdr:sp macro="" textlink="">
        <xdr:nvSpPr>
          <xdr:cNvPr id="131" name="Rectángulo 51">
            <a:extLst>
              <a:ext uri="{FF2B5EF4-FFF2-40B4-BE49-F238E27FC236}">
                <a16:creationId xmlns:a16="http://schemas.microsoft.com/office/drawing/2014/main" id="{2CAEEBA5-74F6-65EC-F4E6-29B83BCA436E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N°8</a:t>
            </a:r>
          </a:p>
        </xdr:txBody>
      </xdr:sp>
    </xdr:grpSp>
    <xdr:clientData/>
  </xdr:twoCellAnchor>
  <xdr:twoCellAnchor>
    <xdr:from>
      <xdr:col>1</xdr:col>
      <xdr:colOff>12728</xdr:colOff>
      <xdr:row>103</xdr:row>
      <xdr:rowOff>113953</xdr:rowOff>
    </xdr:from>
    <xdr:to>
      <xdr:col>5</xdr:col>
      <xdr:colOff>27214</xdr:colOff>
      <xdr:row>105</xdr:row>
      <xdr:rowOff>136062</xdr:rowOff>
    </xdr:to>
    <xdr:grpSp>
      <xdr:nvGrpSpPr>
        <xdr:cNvPr id="132" name="Grupo 131">
          <a:extLst>
            <a:ext uri="{FF2B5EF4-FFF2-40B4-BE49-F238E27FC236}">
              <a16:creationId xmlns:a16="http://schemas.microsoft.com/office/drawing/2014/main" id="{E051B875-6205-43DC-AED2-CA32FC056453}"/>
            </a:ext>
          </a:extLst>
        </xdr:cNvPr>
        <xdr:cNvGrpSpPr/>
      </xdr:nvGrpSpPr>
      <xdr:grpSpPr>
        <a:xfrm>
          <a:off x="152802" y="22777850"/>
          <a:ext cx="3572353" cy="451668"/>
          <a:chOff x="5142620" y="10929819"/>
          <a:chExt cx="2909565" cy="434764"/>
        </a:xfrm>
        <a:solidFill>
          <a:srgbClr val="BF9FFF"/>
        </a:solidFill>
      </xdr:grpSpPr>
      <xdr:sp macro="" textlink="">
        <xdr:nvSpPr>
          <xdr:cNvPr id="133" name="Rectángulo 132">
            <a:extLst>
              <a:ext uri="{FF2B5EF4-FFF2-40B4-BE49-F238E27FC236}">
                <a16:creationId xmlns:a16="http://schemas.microsoft.com/office/drawing/2014/main" id="{080294A9-9BFF-FAEC-92BA-5F6D52612C94}"/>
              </a:ext>
            </a:extLst>
          </xdr:cNvPr>
          <xdr:cNvSpPr/>
        </xdr:nvSpPr>
        <xdr:spPr>
          <a:xfrm>
            <a:off x="5865704" y="10941980"/>
            <a:ext cx="2186481" cy="4226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Área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residencia de las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4" name="Rectángulo 51">
            <a:extLst>
              <a:ext uri="{FF2B5EF4-FFF2-40B4-BE49-F238E27FC236}">
                <a16:creationId xmlns:a16="http://schemas.microsoft.com/office/drawing/2014/main" id="{CF8FFBFF-E65D-6D1F-BF8D-345AE22856F1}"/>
              </a:ext>
            </a:extLst>
          </xdr:cNvPr>
          <xdr:cNvSpPr/>
        </xdr:nvSpPr>
        <xdr:spPr>
          <a:xfrm>
            <a:off x="5142620" y="10929819"/>
            <a:ext cx="875718" cy="21548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N°11</a:t>
            </a:r>
          </a:p>
        </xdr:txBody>
      </xdr:sp>
    </xdr:grpSp>
    <xdr:clientData/>
  </xdr:twoCellAnchor>
  <xdr:twoCellAnchor>
    <xdr:from>
      <xdr:col>1</xdr:col>
      <xdr:colOff>12726</xdr:colOff>
      <xdr:row>112</xdr:row>
      <xdr:rowOff>229162</xdr:rowOff>
    </xdr:from>
    <xdr:to>
      <xdr:col>5</xdr:col>
      <xdr:colOff>0</xdr:colOff>
      <xdr:row>114</xdr:row>
      <xdr:rowOff>165075</xdr:rowOff>
    </xdr:to>
    <xdr:grpSp>
      <xdr:nvGrpSpPr>
        <xdr:cNvPr id="135" name="Grupo 134">
          <a:extLst>
            <a:ext uri="{FF2B5EF4-FFF2-40B4-BE49-F238E27FC236}">
              <a16:creationId xmlns:a16="http://schemas.microsoft.com/office/drawing/2014/main" id="{C48C9D2B-161E-41C3-9517-7F9E0C01251D}"/>
            </a:ext>
          </a:extLst>
        </xdr:cNvPr>
        <xdr:cNvGrpSpPr/>
      </xdr:nvGrpSpPr>
      <xdr:grpSpPr>
        <a:xfrm>
          <a:off x="152800" y="25087544"/>
          <a:ext cx="3545141" cy="440178"/>
          <a:chOff x="5142620" y="10929819"/>
          <a:chExt cx="2862974" cy="424665"/>
        </a:xfrm>
      </xdr:grpSpPr>
      <xdr:sp macro="" textlink="">
        <xdr:nvSpPr>
          <xdr:cNvPr id="136" name="Rectángulo 135">
            <a:extLst>
              <a:ext uri="{FF2B5EF4-FFF2-40B4-BE49-F238E27FC236}">
                <a16:creationId xmlns:a16="http://schemas.microsoft.com/office/drawing/2014/main" id="{009EFC8D-B3A4-4C57-1EAE-575FD8A2CA3D}"/>
              </a:ext>
            </a:extLst>
          </xdr:cNvPr>
          <xdr:cNvSpPr/>
        </xdr:nvSpPr>
        <xdr:spPr>
          <a:xfrm>
            <a:off x="6089392" y="10941972"/>
            <a:ext cx="1916202" cy="41251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Clasificación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socieconómica de las usuarias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7" name="Rectángulo 51">
            <a:extLst>
              <a:ext uri="{FF2B5EF4-FFF2-40B4-BE49-F238E27FC236}">
                <a16:creationId xmlns:a16="http://schemas.microsoft.com/office/drawing/2014/main" id="{EC031319-899E-9ED1-261D-A8A3F571FF98}"/>
              </a:ext>
            </a:extLst>
          </xdr:cNvPr>
          <xdr:cNvSpPr/>
        </xdr:nvSpPr>
        <xdr:spPr>
          <a:xfrm>
            <a:off x="5142620" y="10929819"/>
            <a:ext cx="1065475" cy="243336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N°13</a:t>
            </a:r>
          </a:p>
        </xdr:txBody>
      </xdr:sp>
    </xdr:grpSp>
    <xdr:clientData/>
  </xdr:twoCellAnchor>
  <xdr:twoCellAnchor>
    <xdr:from>
      <xdr:col>0</xdr:col>
      <xdr:colOff>40822</xdr:colOff>
      <xdr:row>11</xdr:row>
      <xdr:rowOff>136072</xdr:rowOff>
    </xdr:from>
    <xdr:to>
      <xdr:col>2</xdr:col>
      <xdr:colOff>32657</xdr:colOff>
      <xdr:row>13</xdr:row>
      <xdr:rowOff>83275</xdr:rowOff>
    </xdr:to>
    <xdr:sp macro="" textlink="">
      <xdr:nvSpPr>
        <xdr:cNvPr id="138" name="Rectángulo 137">
          <a:extLst>
            <a:ext uri="{FF2B5EF4-FFF2-40B4-BE49-F238E27FC236}">
              <a16:creationId xmlns:a16="http://schemas.microsoft.com/office/drawing/2014/main" id="{825E1666-D36E-49E4-8D20-49034973EE91}"/>
            </a:ext>
          </a:extLst>
        </xdr:cNvPr>
        <xdr:cNvSpPr/>
      </xdr:nvSpPr>
      <xdr:spPr>
        <a:xfrm>
          <a:off x="40822" y="2174422"/>
          <a:ext cx="1261835" cy="35995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11430</xdr:colOff>
      <xdr:row>11</xdr:row>
      <xdr:rowOff>132775</xdr:rowOff>
    </xdr:from>
    <xdr:to>
      <xdr:col>20</xdr:col>
      <xdr:colOff>29119</xdr:colOff>
      <xdr:row>13</xdr:row>
      <xdr:rowOff>78664</xdr:rowOff>
    </xdr:to>
    <xdr:sp macro="" textlink="">
      <xdr:nvSpPr>
        <xdr:cNvPr id="139" name="Rectángulo 138">
          <a:extLst>
            <a:ext uri="{FF2B5EF4-FFF2-40B4-BE49-F238E27FC236}">
              <a16:creationId xmlns:a16="http://schemas.microsoft.com/office/drawing/2014/main" id="{5B22F52E-945F-4EDC-92AD-C3AC64799BE2}"/>
            </a:ext>
          </a:extLst>
        </xdr:cNvPr>
        <xdr:cNvSpPr/>
      </xdr:nvSpPr>
      <xdr:spPr>
        <a:xfrm>
          <a:off x="1281430" y="2171125"/>
          <a:ext cx="19016889" cy="35863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ACCIONES PREVENTIVAS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1116387</xdr:colOff>
      <xdr:row>16</xdr:row>
      <xdr:rowOff>107157</xdr:rowOff>
    </xdr:from>
    <xdr:to>
      <xdr:col>20</xdr:col>
      <xdr:colOff>11906</xdr:colOff>
      <xdr:row>18</xdr:row>
      <xdr:rowOff>134372</xdr:rowOff>
    </xdr:to>
    <xdr:grpSp>
      <xdr:nvGrpSpPr>
        <xdr:cNvPr id="140" name="Grupo 139">
          <a:extLst>
            <a:ext uri="{FF2B5EF4-FFF2-40B4-BE49-F238E27FC236}">
              <a16:creationId xmlns:a16="http://schemas.microsoft.com/office/drawing/2014/main" id="{04A27BC2-EDF5-495A-B314-618A26BB57DE}"/>
            </a:ext>
          </a:extLst>
        </xdr:cNvPr>
        <xdr:cNvGrpSpPr/>
      </xdr:nvGrpSpPr>
      <xdr:grpSpPr>
        <a:xfrm>
          <a:off x="11453813" y="3132745"/>
          <a:ext cx="8840740" cy="484789"/>
          <a:chOff x="5147502" y="17636267"/>
          <a:chExt cx="6500054" cy="515272"/>
        </a:xfrm>
      </xdr:grpSpPr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id="{15DB4FDD-A663-5A5A-E449-56B5BB8EA69F}"/>
              </a:ext>
            </a:extLst>
          </xdr:cNvPr>
          <xdr:cNvSpPr/>
        </xdr:nvSpPr>
        <xdr:spPr>
          <a:xfrm>
            <a:off x="6401866" y="17636277"/>
            <a:ext cx="5245690" cy="5152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el número de fichas de registro de Empoderamiento Económico.</a:t>
            </a:r>
            <a:endPara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2" name="Rectángulo 51">
            <a:extLst>
              <a:ext uri="{FF2B5EF4-FFF2-40B4-BE49-F238E27FC236}">
                <a16:creationId xmlns:a16="http://schemas.microsoft.com/office/drawing/2014/main" id="{17663C90-F6B6-7E34-BE88-0CFA702374D7}"/>
              </a:ext>
            </a:extLst>
          </xdr:cNvPr>
          <xdr:cNvSpPr/>
        </xdr:nvSpPr>
        <xdr:spPr>
          <a:xfrm>
            <a:off x="5147502" y="17636267"/>
            <a:ext cx="1378823" cy="35913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N°2</a:t>
            </a:r>
          </a:p>
        </xdr:txBody>
      </xdr:sp>
    </xdr:grpSp>
    <xdr:clientData/>
  </xdr:twoCellAnchor>
  <xdr:twoCellAnchor>
    <xdr:from>
      <xdr:col>1</xdr:col>
      <xdr:colOff>904876</xdr:colOff>
      <xdr:row>281</xdr:row>
      <xdr:rowOff>78439</xdr:rowOff>
    </xdr:from>
    <xdr:to>
      <xdr:col>5</xdr:col>
      <xdr:colOff>707570</xdr:colOff>
      <xdr:row>283</xdr:row>
      <xdr:rowOff>108857</xdr:rowOff>
    </xdr:to>
    <xdr:sp macro="" textlink="">
      <xdr:nvSpPr>
        <xdr:cNvPr id="143" name="Rectángulo 142">
          <a:extLst>
            <a:ext uri="{FF2B5EF4-FFF2-40B4-BE49-F238E27FC236}">
              <a16:creationId xmlns:a16="http://schemas.microsoft.com/office/drawing/2014/main" id="{15EEB407-DF35-443F-B77C-199736B37DBC}"/>
            </a:ext>
          </a:extLst>
        </xdr:cNvPr>
        <xdr:cNvSpPr/>
      </xdr:nvSpPr>
      <xdr:spPr>
        <a:xfrm>
          <a:off x="1044576" y="48313039"/>
          <a:ext cx="3358694" cy="424118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Inserción en el mercado laboral mediante un empleo dependiente</a:t>
          </a:r>
        </a:p>
      </xdr:txBody>
    </xdr:sp>
    <xdr:clientData/>
  </xdr:twoCellAnchor>
  <xdr:twoCellAnchor>
    <xdr:from>
      <xdr:col>0</xdr:col>
      <xdr:colOff>124576</xdr:colOff>
      <xdr:row>281</xdr:row>
      <xdr:rowOff>79076</xdr:rowOff>
    </xdr:from>
    <xdr:to>
      <xdr:col>1</xdr:col>
      <xdr:colOff>1041400</xdr:colOff>
      <xdr:row>282</xdr:row>
      <xdr:rowOff>88899</xdr:rowOff>
    </xdr:to>
    <xdr:sp macro="" textlink="">
      <xdr:nvSpPr>
        <xdr:cNvPr id="144" name="Rectángulo 51">
          <a:extLst>
            <a:ext uri="{FF2B5EF4-FFF2-40B4-BE49-F238E27FC236}">
              <a16:creationId xmlns:a16="http://schemas.microsoft.com/office/drawing/2014/main" id="{BEBCBF56-4CA4-43C4-A5B3-43906AD54684}"/>
            </a:ext>
          </a:extLst>
        </xdr:cNvPr>
        <xdr:cNvSpPr/>
      </xdr:nvSpPr>
      <xdr:spPr>
        <a:xfrm>
          <a:off x="124576" y="48313676"/>
          <a:ext cx="1056524" cy="20667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N°27</a:t>
          </a:r>
        </a:p>
      </xdr:txBody>
    </xdr:sp>
    <xdr:clientData/>
  </xdr:twoCellAnchor>
  <xdr:twoCellAnchor>
    <xdr:from>
      <xdr:col>1</xdr:col>
      <xdr:colOff>921359</xdr:colOff>
      <xdr:row>293</xdr:row>
      <xdr:rowOff>0</xdr:rowOff>
    </xdr:from>
    <xdr:to>
      <xdr:col>11</xdr:col>
      <xdr:colOff>13606</xdr:colOff>
      <xdr:row>294</xdr:row>
      <xdr:rowOff>108857</xdr:rowOff>
    </xdr:to>
    <xdr:sp macro="" textlink="">
      <xdr:nvSpPr>
        <xdr:cNvPr id="145" name="Rectángulo 144">
          <a:extLst>
            <a:ext uri="{FF2B5EF4-FFF2-40B4-BE49-F238E27FC236}">
              <a16:creationId xmlns:a16="http://schemas.microsoft.com/office/drawing/2014/main" id="{15C7AD14-2B65-410A-8742-74C6BE641E72}"/>
            </a:ext>
          </a:extLst>
        </xdr:cNvPr>
        <xdr:cNvSpPr/>
      </xdr:nvSpPr>
      <xdr:spPr>
        <a:xfrm>
          <a:off x="1061059" y="50596800"/>
          <a:ext cx="9283997" cy="30570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293</xdr:row>
      <xdr:rowOff>638</xdr:rowOff>
    </xdr:from>
    <xdr:to>
      <xdr:col>1</xdr:col>
      <xdr:colOff>1043824</xdr:colOff>
      <xdr:row>294</xdr:row>
      <xdr:rowOff>10461</xdr:rowOff>
    </xdr:to>
    <xdr:sp macro="" textlink="">
      <xdr:nvSpPr>
        <xdr:cNvPr id="146" name="Rectángulo 51">
          <a:extLst>
            <a:ext uri="{FF2B5EF4-FFF2-40B4-BE49-F238E27FC236}">
              <a16:creationId xmlns:a16="http://schemas.microsoft.com/office/drawing/2014/main" id="{B2CF0F92-B53A-4B89-80C0-2BD62C5BD5C4}"/>
            </a:ext>
          </a:extLst>
        </xdr:cNvPr>
        <xdr:cNvSpPr/>
      </xdr:nvSpPr>
      <xdr:spPr>
        <a:xfrm>
          <a:off x="139700" y="50597438"/>
          <a:ext cx="1043824" cy="20667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N°28</a:t>
          </a:r>
        </a:p>
      </xdr:txBody>
    </xdr:sp>
    <xdr:clientData/>
  </xdr:twoCellAnchor>
  <xdr:twoCellAnchor>
    <xdr:from>
      <xdr:col>12</xdr:col>
      <xdr:colOff>904877</xdr:colOff>
      <xdr:row>293</xdr:row>
      <xdr:rowOff>78439</xdr:rowOff>
    </xdr:from>
    <xdr:to>
      <xdr:col>15</xdr:col>
      <xdr:colOff>27215</xdr:colOff>
      <xdr:row>295</xdr:row>
      <xdr:rowOff>149679</xdr:rowOff>
    </xdr:to>
    <xdr:sp macro="" textlink="">
      <xdr:nvSpPr>
        <xdr:cNvPr id="147" name="Rectángulo 146">
          <a:extLst>
            <a:ext uri="{FF2B5EF4-FFF2-40B4-BE49-F238E27FC236}">
              <a16:creationId xmlns:a16="http://schemas.microsoft.com/office/drawing/2014/main" id="{A9C7CEDB-4614-4EF3-A88E-C542E255AEE8}"/>
            </a:ext>
          </a:extLst>
        </xdr:cNvPr>
        <xdr:cNvSpPr/>
      </xdr:nvSpPr>
      <xdr:spPr>
        <a:xfrm>
          <a:off x="12411077" y="50675239"/>
          <a:ext cx="3110138" cy="46494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Inserción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el mercado laboral mediante un empleo independiente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11</xdr:col>
      <xdr:colOff>1115786</xdr:colOff>
      <xdr:row>293</xdr:row>
      <xdr:rowOff>79075</xdr:rowOff>
    </xdr:from>
    <xdr:to>
      <xdr:col>12</xdr:col>
      <xdr:colOff>1041400</xdr:colOff>
      <xdr:row>294</xdr:row>
      <xdr:rowOff>122463</xdr:rowOff>
    </xdr:to>
    <xdr:sp macro="" textlink="">
      <xdr:nvSpPr>
        <xdr:cNvPr id="148" name="Rectángulo 51">
          <a:extLst>
            <a:ext uri="{FF2B5EF4-FFF2-40B4-BE49-F238E27FC236}">
              <a16:creationId xmlns:a16="http://schemas.microsoft.com/office/drawing/2014/main" id="{B27C636F-6314-4A86-B574-D92411F389C4}"/>
            </a:ext>
          </a:extLst>
        </xdr:cNvPr>
        <xdr:cNvSpPr/>
      </xdr:nvSpPr>
      <xdr:spPr>
        <a:xfrm>
          <a:off x="11447236" y="50675875"/>
          <a:ext cx="1100364" cy="24023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N°30</a:t>
          </a:r>
        </a:p>
      </xdr:txBody>
    </xdr:sp>
    <xdr:clientData/>
  </xdr:twoCellAnchor>
  <xdr:twoCellAnchor>
    <xdr:from>
      <xdr:col>2</xdr:col>
      <xdr:colOff>216354</xdr:colOff>
      <xdr:row>276</xdr:row>
      <xdr:rowOff>7893</xdr:rowOff>
    </xdr:from>
    <xdr:to>
      <xdr:col>20</xdr:col>
      <xdr:colOff>4536</xdr:colOff>
      <xdr:row>278</xdr:row>
      <xdr:rowOff>69036</xdr:rowOff>
    </xdr:to>
    <xdr:sp macro="" textlink="">
      <xdr:nvSpPr>
        <xdr:cNvPr id="149" name="Rectángulo 148">
          <a:extLst>
            <a:ext uri="{FF2B5EF4-FFF2-40B4-BE49-F238E27FC236}">
              <a16:creationId xmlns:a16="http://schemas.microsoft.com/office/drawing/2014/main" id="{0A48C94E-F002-436A-A5B8-19CE6740CFE0}"/>
            </a:ext>
          </a:extLst>
        </xdr:cNvPr>
        <xdr:cNvSpPr/>
      </xdr:nvSpPr>
      <xdr:spPr>
        <a:xfrm>
          <a:off x="1486354" y="47258243"/>
          <a:ext cx="18787382" cy="45484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INSERCIÓN LABORAL EN</a:t>
          </a:r>
          <a:r>
            <a:rPr lang="es-PE" sz="2000" b="1" baseline="0">
              <a:solidFill>
                <a:schemeClr val="bg1"/>
              </a:solidFill>
            </a:rPr>
            <a:t> EL MERCADO LABORAL MEDIANTE UN EMPLEO DEPENDIENTE - INDEPENDIENTE</a:t>
          </a:r>
          <a:endParaRPr lang="es-PE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15875</xdr:colOff>
      <xdr:row>276</xdr:row>
      <xdr:rowOff>0</xdr:rowOff>
    </xdr:from>
    <xdr:to>
      <xdr:col>2</xdr:col>
      <xdr:colOff>219166</xdr:colOff>
      <xdr:row>278</xdr:row>
      <xdr:rowOff>72890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973F07D7-08EA-481E-BFB0-6AED8F2CEB0C}"/>
            </a:ext>
          </a:extLst>
        </xdr:cNvPr>
        <xdr:cNvSpPr/>
      </xdr:nvSpPr>
      <xdr:spPr>
        <a:xfrm>
          <a:off x="15875" y="47250350"/>
          <a:ext cx="1473291" cy="4665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700" b="1">
              <a:solidFill>
                <a:schemeClr val="bg1"/>
              </a:solidFill>
            </a:rPr>
            <a:t>SECCIÓN E  </a:t>
          </a:r>
        </a:p>
      </xdr:txBody>
    </xdr:sp>
    <xdr:clientData/>
  </xdr:twoCellAnchor>
  <xdr:twoCellAnchor>
    <xdr:from>
      <xdr:col>16</xdr:col>
      <xdr:colOff>904877</xdr:colOff>
      <xdr:row>293</xdr:row>
      <xdr:rowOff>78439</xdr:rowOff>
    </xdr:from>
    <xdr:to>
      <xdr:col>20</xdr:col>
      <xdr:colOff>0</xdr:colOff>
      <xdr:row>295</xdr:row>
      <xdr:rowOff>149679</xdr:rowOff>
    </xdr:to>
    <xdr:sp macro="" textlink="">
      <xdr:nvSpPr>
        <xdr:cNvPr id="151" name="Rectángulo 150">
          <a:extLst>
            <a:ext uri="{FF2B5EF4-FFF2-40B4-BE49-F238E27FC236}">
              <a16:creationId xmlns:a16="http://schemas.microsoft.com/office/drawing/2014/main" id="{FAB5A398-FD6B-4AC2-89CB-87EB86C8A632}"/>
            </a:ext>
          </a:extLst>
        </xdr:cNvPr>
        <xdr:cNvSpPr/>
      </xdr:nvSpPr>
      <xdr:spPr>
        <a:xfrm>
          <a:off x="17427577" y="50675239"/>
          <a:ext cx="2841623" cy="46494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Reporte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un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inicio de un emprendimiento económico</a:t>
          </a:r>
        </a:p>
      </xdr:txBody>
    </xdr:sp>
    <xdr:clientData/>
  </xdr:twoCellAnchor>
  <xdr:twoCellAnchor>
    <xdr:from>
      <xdr:col>15</xdr:col>
      <xdr:colOff>1115786</xdr:colOff>
      <xdr:row>293</xdr:row>
      <xdr:rowOff>79075</xdr:rowOff>
    </xdr:from>
    <xdr:to>
      <xdr:col>16</xdr:col>
      <xdr:colOff>1041400</xdr:colOff>
      <xdr:row>294</xdr:row>
      <xdr:rowOff>122463</xdr:rowOff>
    </xdr:to>
    <xdr:sp macro="" textlink="">
      <xdr:nvSpPr>
        <xdr:cNvPr id="152" name="Rectángulo 51">
          <a:extLst>
            <a:ext uri="{FF2B5EF4-FFF2-40B4-BE49-F238E27FC236}">
              <a16:creationId xmlns:a16="http://schemas.microsoft.com/office/drawing/2014/main" id="{2B8DE707-9141-416D-A161-A50583378092}"/>
            </a:ext>
          </a:extLst>
        </xdr:cNvPr>
        <xdr:cNvSpPr/>
      </xdr:nvSpPr>
      <xdr:spPr>
        <a:xfrm>
          <a:off x="16520886" y="50675875"/>
          <a:ext cx="1043214" cy="24023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N°31</a:t>
          </a:r>
        </a:p>
      </xdr:txBody>
    </xdr:sp>
    <xdr:clientData/>
  </xdr:twoCellAnchor>
  <xdr:twoCellAnchor>
    <xdr:from>
      <xdr:col>12</xdr:col>
      <xdr:colOff>904877</xdr:colOff>
      <xdr:row>312</xdr:row>
      <xdr:rowOff>78438</xdr:rowOff>
    </xdr:from>
    <xdr:to>
      <xdr:col>15</xdr:col>
      <xdr:colOff>27215</xdr:colOff>
      <xdr:row>315</xdr:row>
      <xdr:rowOff>136072</xdr:rowOff>
    </xdr:to>
    <xdr:sp macro="" textlink="">
      <xdr:nvSpPr>
        <xdr:cNvPr id="153" name="Rectángulo 152">
          <a:extLst>
            <a:ext uri="{FF2B5EF4-FFF2-40B4-BE49-F238E27FC236}">
              <a16:creationId xmlns:a16="http://schemas.microsoft.com/office/drawing/2014/main" id="{53C6E254-0AC5-44F3-A0EB-B732FFEAE26C}"/>
            </a:ext>
          </a:extLst>
        </xdr:cNvPr>
        <xdr:cNvSpPr/>
      </xdr:nvSpPr>
      <xdr:spPr>
        <a:xfrm>
          <a:off x="12411077" y="54510638"/>
          <a:ext cx="3110138" cy="61008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P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roceso de acompañamiento post inserción laboral a un empleo independiente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1102178</xdr:colOff>
      <xdr:row>312</xdr:row>
      <xdr:rowOff>79076</xdr:rowOff>
    </xdr:from>
    <xdr:to>
      <xdr:col>12</xdr:col>
      <xdr:colOff>1041400</xdr:colOff>
      <xdr:row>313</xdr:row>
      <xdr:rowOff>122465</xdr:rowOff>
    </xdr:to>
    <xdr:sp macro="" textlink="">
      <xdr:nvSpPr>
        <xdr:cNvPr id="154" name="Rectángulo 51">
          <a:extLst>
            <a:ext uri="{FF2B5EF4-FFF2-40B4-BE49-F238E27FC236}">
              <a16:creationId xmlns:a16="http://schemas.microsoft.com/office/drawing/2014/main" id="{635AB327-A43E-4C93-80EC-94D0ECDDD996}"/>
            </a:ext>
          </a:extLst>
        </xdr:cNvPr>
        <xdr:cNvSpPr/>
      </xdr:nvSpPr>
      <xdr:spPr>
        <a:xfrm>
          <a:off x="11433628" y="54511276"/>
          <a:ext cx="1113972" cy="22753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N°33</a:t>
          </a:r>
        </a:p>
      </xdr:txBody>
    </xdr:sp>
    <xdr:clientData/>
  </xdr:twoCellAnchor>
  <xdr:twoCellAnchor>
    <xdr:from>
      <xdr:col>3</xdr:col>
      <xdr:colOff>31217</xdr:colOff>
      <xdr:row>51</xdr:row>
      <xdr:rowOff>219032</xdr:rowOff>
    </xdr:from>
    <xdr:to>
      <xdr:col>7</xdr:col>
      <xdr:colOff>27215</xdr:colOff>
      <xdr:row>53</xdr:row>
      <xdr:rowOff>95247</xdr:rowOff>
    </xdr:to>
    <xdr:grpSp>
      <xdr:nvGrpSpPr>
        <xdr:cNvPr id="155" name="Grupo 154">
          <a:extLst>
            <a:ext uri="{FF2B5EF4-FFF2-40B4-BE49-F238E27FC236}">
              <a16:creationId xmlns:a16="http://schemas.microsoft.com/office/drawing/2014/main" id="{418696D4-63E8-41E2-9D10-72E59A1824A1}"/>
            </a:ext>
          </a:extLst>
        </xdr:cNvPr>
        <xdr:cNvGrpSpPr/>
      </xdr:nvGrpSpPr>
      <xdr:grpSpPr>
        <a:xfrm>
          <a:off x="1917541" y="10294988"/>
          <a:ext cx="3628571" cy="473862"/>
          <a:chOff x="5147502" y="17636268"/>
          <a:chExt cx="3255326" cy="329463"/>
        </a:xfrm>
      </xdr:grpSpPr>
      <xdr:sp macro="" textlink="">
        <xdr:nvSpPr>
          <xdr:cNvPr id="156" name="Rectángulo 155">
            <a:extLst>
              <a:ext uri="{FF2B5EF4-FFF2-40B4-BE49-F238E27FC236}">
                <a16:creationId xmlns:a16="http://schemas.microsoft.com/office/drawing/2014/main" id="{7F04A603-B344-1343-F3C1-78BCEA8E8D60}"/>
              </a:ext>
            </a:extLst>
          </xdr:cNvPr>
          <xdr:cNvSpPr/>
        </xdr:nvSpPr>
        <xdr:spPr>
          <a:xfrm>
            <a:off x="6206582" y="17636280"/>
            <a:ext cx="2196246" cy="32945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según mes</a:t>
            </a:r>
          </a:p>
        </xdr:txBody>
      </xdr:sp>
      <xdr:sp macro="" textlink="">
        <xdr:nvSpPr>
          <xdr:cNvPr id="157" name="Rectángulo 51">
            <a:extLst>
              <a:ext uri="{FF2B5EF4-FFF2-40B4-BE49-F238E27FC236}">
                <a16:creationId xmlns:a16="http://schemas.microsoft.com/office/drawing/2014/main" id="{EFCD3731-0A00-23E0-4455-E2E50A26F899}"/>
              </a:ext>
            </a:extLst>
          </xdr:cNvPr>
          <xdr:cNvSpPr/>
        </xdr:nvSpPr>
        <xdr:spPr>
          <a:xfrm>
            <a:off x="5147502" y="17636268"/>
            <a:ext cx="1107201" cy="29306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N°3</a:t>
            </a:r>
          </a:p>
        </xdr:txBody>
      </xdr:sp>
    </xdr:grpSp>
    <xdr:clientData/>
  </xdr:twoCellAnchor>
  <xdr:twoCellAnchor>
    <xdr:from>
      <xdr:col>7</xdr:col>
      <xdr:colOff>670565</xdr:colOff>
      <xdr:row>16</xdr:row>
      <xdr:rowOff>40484</xdr:rowOff>
    </xdr:from>
    <xdr:to>
      <xdr:col>10</xdr:col>
      <xdr:colOff>1282946</xdr:colOff>
      <xdr:row>18</xdr:row>
      <xdr:rowOff>52751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4AC113AD-006A-4113-9F6A-EFC78059F0FB}"/>
            </a:ext>
          </a:extLst>
        </xdr:cNvPr>
        <xdr:cNvGrpSpPr/>
      </xdr:nvGrpSpPr>
      <xdr:grpSpPr>
        <a:xfrm>
          <a:off x="6189462" y="3066072"/>
          <a:ext cx="4086205" cy="469841"/>
          <a:chOff x="5147502" y="17636268"/>
          <a:chExt cx="6500052" cy="307075"/>
        </a:xfrm>
        <a:solidFill>
          <a:srgbClr val="BF9FFF"/>
        </a:solidFill>
      </xdr:grpSpPr>
      <xdr:sp macro="" textlink="">
        <xdr:nvSpPr>
          <xdr:cNvPr id="159" name="Rectángulo 158">
            <a:extLst>
              <a:ext uri="{FF2B5EF4-FFF2-40B4-BE49-F238E27FC236}">
                <a16:creationId xmlns:a16="http://schemas.microsoft.com/office/drawing/2014/main" id="{81B65308-F748-F25F-C41C-F8563AB2C3E0}"/>
              </a:ext>
            </a:extLst>
          </xdr:cNvPr>
          <xdr:cNvSpPr/>
        </xdr:nvSpPr>
        <xdr:spPr>
          <a:xfrm>
            <a:off x="6970021" y="17636280"/>
            <a:ext cx="4677533" cy="3070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Acciones Preventivas segun región</a:t>
            </a:r>
          </a:p>
        </xdr:txBody>
      </xdr:sp>
      <xdr:sp macro="" textlink="">
        <xdr:nvSpPr>
          <xdr:cNvPr id="160" name="Rectángulo 51">
            <a:extLst>
              <a:ext uri="{FF2B5EF4-FFF2-40B4-BE49-F238E27FC236}">
                <a16:creationId xmlns:a16="http://schemas.microsoft.com/office/drawing/2014/main" id="{DDE51E9D-4CC7-9ED9-DEBA-1F7F494E9C4D}"/>
              </a:ext>
            </a:extLst>
          </xdr:cNvPr>
          <xdr:cNvSpPr/>
        </xdr:nvSpPr>
        <xdr:spPr>
          <a:xfrm>
            <a:off x="5147502" y="17636268"/>
            <a:ext cx="1938302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N°1</a:t>
            </a:r>
          </a:p>
        </xdr:txBody>
      </xdr:sp>
    </xdr:grpSp>
    <xdr:clientData/>
  </xdr:twoCellAnchor>
  <xdr:twoCellAnchor>
    <xdr:from>
      <xdr:col>7</xdr:col>
      <xdr:colOff>272142</xdr:colOff>
      <xdr:row>251</xdr:row>
      <xdr:rowOff>78438</xdr:rowOff>
    </xdr:from>
    <xdr:to>
      <xdr:col>10</xdr:col>
      <xdr:colOff>13606</xdr:colOff>
      <xdr:row>254</xdr:row>
      <xdr:rowOff>101600</xdr:rowOff>
    </xdr:to>
    <xdr:sp macro="" textlink="">
      <xdr:nvSpPr>
        <xdr:cNvPr id="161" name="Rectángulo 160">
          <a:extLst>
            <a:ext uri="{FF2B5EF4-FFF2-40B4-BE49-F238E27FC236}">
              <a16:creationId xmlns:a16="http://schemas.microsoft.com/office/drawing/2014/main" id="{F0927830-BB12-40C8-BA42-EA57A667354A}"/>
            </a:ext>
          </a:extLst>
        </xdr:cNvPr>
        <xdr:cNvSpPr/>
      </xdr:nvSpPr>
      <xdr:spPr>
        <a:xfrm>
          <a:off x="5783942" y="42185288"/>
          <a:ext cx="3214914" cy="57561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en habilidades vocacionales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13608</xdr:colOff>
      <xdr:row>251</xdr:row>
      <xdr:rowOff>79076</xdr:rowOff>
    </xdr:from>
    <xdr:to>
      <xdr:col>7</xdr:col>
      <xdr:colOff>381000</xdr:colOff>
      <xdr:row>252</xdr:row>
      <xdr:rowOff>163285</xdr:rowOff>
    </xdr:to>
    <xdr:sp macro="" textlink="">
      <xdr:nvSpPr>
        <xdr:cNvPr id="162" name="Rectángulo 51">
          <a:extLst>
            <a:ext uri="{FF2B5EF4-FFF2-40B4-BE49-F238E27FC236}">
              <a16:creationId xmlns:a16="http://schemas.microsoft.com/office/drawing/2014/main" id="{5F7FC4E8-6C15-4913-8316-B0714D6B85CC}"/>
            </a:ext>
          </a:extLst>
        </xdr:cNvPr>
        <xdr:cNvSpPr/>
      </xdr:nvSpPr>
      <xdr:spPr>
        <a:xfrm>
          <a:off x="4445908" y="42185926"/>
          <a:ext cx="1446892" cy="26835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N°24</a:t>
          </a:r>
        </a:p>
      </xdr:txBody>
    </xdr:sp>
    <xdr:clientData/>
  </xdr:twoCellAnchor>
  <xdr:twoCellAnchor>
    <xdr:from>
      <xdr:col>2</xdr:col>
      <xdr:colOff>95250</xdr:colOff>
      <xdr:row>265</xdr:row>
      <xdr:rowOff>103416</xdr:rowOff>
    </xdr:from>
    <xdr:to>
      <xdr:col>5</xdr:col>
      <xdr:colOff>13607</xdr:colOff>
      <xdr:row>268</xdr:row>
      <xdr:rowOff>204107</xdr:rowOff>
    </xdr:to>
    <xdr:sp macro="" textlink="">
      <xdr:nvSpPr>
        <xdr:cNvPr id="163" name="Rectángulo 162">
          <a:extLst>
            <a:ext uri="{FF2B5EF4-FFF2-40B4-BE49-F238E27FC236}">
              <a16:creationId xmlns:a16="http://schemas.microsoft.com/office/drawing/2014/main" id="{174FA6C3-5176-4772-B1B3-83C5DBABC74F}"/>
            </a:ext>
          </a:extLst>
        </xdr:cNvPr>
        <xdr:cNvSpPr/>
      </xdr:nvSpPr>
      <xdr:spPr>
        <a:xfrm>
          <a:off x="1365250" y="45118566"/>
          <a:ext cx="2344057" cy="65314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que culminaron la capacitación en Educación Financiera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95251</xdr:colOff>
      <xdr:row>265</xdr:row>
      <xdr:rowOff>108857</xdr:rowOff>
    </xdr:from>
    <xdr:to>
      <xdr:col>2</xdr:col>
      <xdr:colOff>231322</xdr:colOff>
      <xdr:row>267</xdr:row>
      <xdr:rowOff>68036</xdr:rowOff>
    </xdr:to>
    <xdr:sp macro="" textlink="">
      <xdr:nvSpPr>
        <xdr:cNvPr id="164" name="Rectángulo 51">
          <a:extLst>
            <a:ext uri="{FF2B5EF4-FFF2-40B4-BE49-F238E27FC236}">
              <a16:creationId xmlns:a16="http://schemas.microsoft.com/office/drawing/2014/main" id="{B8D46E9C-454F-4628-8A29-BD1C58DDCC0E}"/>
            </a:ext>
          </a:extLst>
        </xdr:cNvPr>
        <xdr:cNvSpPr/>
      </xdr:nvSpPr>
      <xdr:spPr>
        <a:xfrm>
          <a:off x="234951" y="45124007"/>
          <a:ext cx="1266371" cy="32747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N°26</a:t>
          </a:r>
        </a:p>
      </xdr:txBody>
    </xdr:sp>
    <xdr:clientData/>
  </xdr:twoCellAnchor>
  <xdr:twoCellAnchor>
    <xdr:from>
      <xdr:col>15</xdr:col>
      <xdr:colOff>40821</xdr:colOff>
      <xdr:row>294</xdr:row>
      <xdr:rowOff>13607</xdr:rowOff>
    </xdr:from>
    <xdr:to>
      <xdr:col>15</xdr:col>
      <xdr:colOff>938893</xdr:colOff>
      <xdr:row>297</xdr:row>
      <xdr:rowOff>81643</xdr:rowOff>
    </xdr:to>
    <xdr:cxnSp macro="">
      <xdr:nvCxnSpPr>
        <xdr:cNvPr id="165" name="Conector: angular 164">
          <a:extLst>
            <a:ext uri="{FF2B5EF4-FFF2-40B4-BE49-F238E27FC236}">
              <a16:creationId xmlns:a16="http://schemas.microsoft.com/office/drawing/2014/main" id="{17E07752-5EAF-4EE6-B9B2-A2DFB8A3B4F1}"/>
            </a:ext>
          </a:extLst>
        </xdr:cNvPr>
        <xdr:cNvCxnSpPr/>
      </xdr:nvCxnSpPr>
      <xdr:spPr>
        <a:xfrm flipV="1">
          <a:off x="15534821" y="50807257"/>
          <a:ext cx="898072" cy="830036"/>
        </a:xfrm>
        <a:prstGeom prst="bentConnector3">
          <a:avLst/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921359</xdr:colOff>
      <xdr:row>279</xdr:row>
      <xdr:rowOff>1</xdr:rowOff>
    </xdr:from>
    <xdr:to>
      <xdr:col>16</xdr:col>
      <xdr:colOff>13607</xdr:colOff>
      <xdr:row>280</xdr:row>
      <xdr:rowOff>95251</xdr:rowOff>
    </xdr:to>
    <xdr:sp macro="" textlink="">
      <xdr:nvSpPr>
        <xdr:cNvPr id="166" name="Rectángulo 165">
          <a:extLst>
            <a:ext uri="{FF2B5EF4-FFF2-40B4-BE49-F238E27FC236}">
              <a16:creationId xmlns:a16="http://schemas.microsoft.com/office/drawing/2014/main" id="{8F22474B-E046-4126-9978-94B75107A910}"/>
            </a:ext>
          </a:extLst>
        </xdr:cNvPr>
        <xdr:cNvSpPr/>
      </xdr:nvSpPr>
      <xdr:spPr>
        <a:xfrm>
          <a:off x="12427559" y="47840901"/>
          <a:ext cx="4108748" cy="2921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Líneas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productivas desarrolladas por las usuarias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279</xdr:row>
      <xdr:rowOff>638</xdr:rowOff>
    </xdr:from>
    <xdr:to>
      <xdr:col>12</xdr:col>
      <xdr:colOff>1043824</xdr:colOff>
      <xdr:row>280</xdr:row>
      <xdr:rowOff>10461</xdr:rowOff>
    </xdr:to>
    <xdr:sp macro="" textlink="">
      <xdr:nvSpPr>
        <xdr:cNvPr id="167" name="Rectángulo 51">
          <a:extLst>
            <a:ext uri="{FF2B5EF4-FFF2-40B4-BE49-F238E27FC236}">
              <a16:creationId xmlns:a16="http://schemas.microsoft.com/office/drawing/2014/main" id="{294E1017-718C-463D-9682-73178A18F923}"/>
            </a:ext>
          </a:extLst>
        </xdr:cNvPr>
        <xdr:cNvSpPr/>
      </xdr:nvSpPr>
      <xdr:spPr>
        <a:xfrm>
          <a:off x="11506200" y="47841538"/>
          <a:ext cx="1043824" cy="20667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N°29</a:t>
          </a:r>
        </a:p>
      </xdr:txBody>
    </xdr:sp>
    <xdr:clientData/>
  </xdr:twoCellAnchor>
  <xdr:twoCellAnchor>
    <xdr:from>
      <xdr:col>11</xdr:col>
      <xdr:colOff>544286</xdr:colOff>
      <xdr:row>278</xdr:row>
      <xdr:rowOff>136071</xdr:rowOff>
    </xdr:from>
    <xdr:to>
      <xdr:col>11</xdr:col>
      <xdr:colOff>544286</xdr:colOff>
      <xdr:row>306</xdr:row>
      <xdr:rowOff>95250</xdr:rowOff>
    </xdr:to>
    <xdr:cxnSp macro="">
      <xdr:nvCxnSpPr>
        <xdr:cNvPr id="168" name="Conector recto 167">
          <a:extLst>
            <a:ext uri="{FF2B5EF4-FFF2-40B4-BE49-F238E27FC236}">
              <a16:creationId xmlns:a16="http://schemas.microsoft.com/office/drawing/2014/main" id="{08BF73DE-2967-45B8-898D-B812FAFE4CD9}"/>
            </a:ext>
          </a:extLst>
        </xdr:cNvPr>
        <xdr:cNvCxnSpPr/>
      </xdr:nvCxnSpPr>
      <xdr:spPr>
        <a:xfrm>
          <a:off x="10875736" y="47780121"/>
          <a:ext cx="0" cy="5642429"/>
        </a:xfrm>
        <a:prstGeom prst="line">
          <a:avLst/>
        </a:prstGeom>
        <a:ln w="28575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31216</xdr:colOff>
      <xdr:row>51</xdr:row>
      <xdr:rowOff>1340</xdr:rowOff>
    </xdr:from>
    <xdr:to>
      <xdr:col>17</xdr:col>
      <xdr:colOff>40822</xdr:colOff>
      <xdr:row>53</xdr:row>
      <xdr:rowOff>13607</xdr:rowOff>
    </xdr:to>
    <xdr:grpSp>
      <xdr:nvGrpSpPr>
        <xdr:cNvPr id="169" name="Grupo 168">
          <a:extLst>
            <a:ext uri="{FF2B5EF4-FFF2-40B4-BE49-F238E27FC236}">
              <a16:creationId xmlns:a16="http://schemas.microsoft.com/office/drawing/2014/main" id="{B75A9E97-7658-480F-BB66-2A32EA416642}"/>
            </a:ext>
          </a:extLst>
        </xdr:cNvPr>
        <xdr:cNvGrpSpPr/>
      </xdr:nvGrpSpPr>
      <xdr:grpSpPr>
        <a:xfrm>
          <a:off x="13422245" y="10077296"/>
          <a:ext cx="4202474" cy="609914"/>
          <a:chOff x="5147502" y="17636268"/>
          <a:chExt cx="6500052" cy="307075"/>
        </a:xfrm>
        <a:solidFill>
          <a:srgbClr val="BF9FFF"/>
        </a:solidFill>
      </xdr:grpSpPr>
      <xdr:sp macro="" textlink="">
        <xdr:nvSpPr>
          <xdr:cNvPr id="170" name="Rectángulo 169">
            <a:extLst>
              <a:ext uri="{FF2B5EF4-FFF2-40B4-BE49-F238E27FC236}">
                <a16:creationId xmlns:a16="http://schemas.microsoft.com/office/drawing/2014/main" id="{560172E6-129E-ADF9-A436-F13F6783B091}"/>
              </a:ext>
            </a:extLst>
          </xdr:cNvPr>
          <xdr:cNvSpPr/>
        </xdr:nvSpPr>
        <xdr:spPr>
          <a:xfrm>
            <a:off x="6970021" y="17636280"/>
            <a:ext cx="4677533" cy="3070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a través de las acciones preventivas según rango de edad</a:t>
            </a:r>
          </a:p>
        </xdr:txBody>
      </xdr:sp>
      <xdr:sp macro="" textlink="">
        <xdr:nvSpPr>
          <xdr:cNvPr id="171" name="Rectángulo 51">
            <a:extLst>
              <a:ext uri="{FF2B5EF4-FFF2-40B4-BE49-F238E27FC236}">
                <a16:creationId xmlns:a16="http://schemas.microsoft.com/office/drawing/2014/main" id="{053DC23E-AC01-933F-F6F8-154DE841AF36}"/>
              </a:ext>
            </a:extLst>
          </xdr:cNvPr>
          <xdr:cNvSpPr/>
        </xdr:nvSpPr>
        <xdr:spPr>
          <a:xfrm>
            <a:off x="5147502" y="17636268"/>
            <a:ext cx="1938302" cy="257324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/>
              <a:t>Cuadro N°4</a:t>
            </a:r>
          </a:p>
        </xdr:txBody>
      </xdr:sp>
    </xdr:grpSp>
    <xdr:clientData/>
  </xdr:twoCellAnchor>
  <xdr:twoCellAnchor>
    <xdr:from>
      <xdr:col>7</xdr:col>
      <xdr:colOff>632730</xdr:colOff>
      <xdr:row>50</xdr:row>
      <xdr:rowOff>16329</xdr:rowOff>
    </xdr:from>
    <xdr:to>
      <xdr:col>12</xdr:col>
      <xdr:colOff>54428</xdr:colOff>
      <xdr:row>62</xdr:row>
      <xdr:rowOff>27214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086E91A9-23BB-4E0A-B0DE-2C42EFAC9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1168514</xdr:colOff>
      <xdr:row>263</xdr:row>
      <xdr:rowOff>180294</xdr:rowOff>
    </xdr:from>
    <xdr:to>
      <xdr:col>19</xdr:col>
      <xdr:colOff>243226</xdr:colOff>
      <xdr:row>276</xdr:row>
      <xdr:rowOff>30616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A2C19262-FCE3-4487-8450-C79312B1C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585107</xdr:colOff>
      <xdr:row>15</xdr:row>
      <xdr:rowOff>184149</xdr:rowOff>
    </xdr:from>
    <xdr:to>
      <xdr:col>6</xdr:col>
      <xdr:colOff>1000010</xdr:colOff>
      <xdr:row>47</xdr:row>
      <xdr:rowOff>3575</xdr:rowOff>
    </xdr:to>
    <xdr:grpSp>
      <xdr:nvGrpSpPr>
        <xdr:cNvPr id="174" name="Grupo 173">
          <a:extLst>
            <a:ext uri="{FF2B5EF4-FFF2-40B4-BE49-F238E27FC236}">
              <a16:creationId xmlns:a16="http://schemas.microsoft.com/office/drawing/2014/main" id="{61F49452-F3FD-4713-8FA7-2AF5D0201AA1}"/>
            </a:ext>
          </a:extLst>
        </xdr:cNvPr>
        <xdr:cNvGrpSpPr/>
      </xdr:nvGrpSpPr>
      <xdr:grpSpPr>
        <a:xfrm>
          <a:off x="725181" y="3022973"/>
          <a:ext cx="4710491" cy="6160087"/>
          <a:chOff x="5144152" y="554416"/>
          <a:chExt cx="4510653" cy="6394851"/>
        </a:xfrm>
      </xdr:grpSpPr>
      <xdr:sp macro="" textlink="">
        <xdr:nvSpPr>
          <xdr:cNvPr id="175" name="ShpHUC">
            <a:extLst>
              <a:ext uri="{FF2B5EF4-FFF2-40B4-BE49-F238E27FC236}">
                <a16:creationId xmlns:a16="http://schemas.microsoft.com/office/drawing/2014/main" id="{11B0BD65-22A3-BE6A-172A-17FD7FB60926}"/>
              </a:ext>
            </a:extLst>
          </xdr:cNvPr>
          <xdr:cNvSpPr/>
        </xdr:nvSpPr>
        <xdr:spPr>
          <a:xfrm>
            <a:off x="6689725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6" name="ShpAMA">
            <a:extLst>
              <a:ext uri="{FF2B5EF4-FFF2-40B4-BE49-F238E27FC236}">
                <a16:creationId xmlns:a16="http://schemas.microsoft.com/office/drawing/2014/main" id="{8D46371D-23DB-B3D5-C69C-9EC550635C6F}"/>
              </a:ext>
            </a:extLst>
          </xdr:cNvPr>
          <xdr:cNvSpPr/>
        </xdr:nvSpPr>
        <xdr:spPr>
          <a:xfrm>
            <a:off x="6171690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" name="ShpANC">
            <a:extLst>
              <a:ext uri="{FF2B5EF4-FFF2-40B4-BE49-F238E27FC236}">
                <a16:creationId xmlns:a16="http://schemas.microsoft.com/office/drawing/2014/main" id="{95BB38D6-542B-C032-4998-2E5C24AE4B57}"/>
              </a:ext>
            </a:extLst>
          </xdr:cNvPr>
          <xdr:cNvSpPr/>
        </xdr:nvSpPr>
        <xdr:spPr>
          <a:xfrm>
            <a:off x="6219229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8" name="ShpAPU">
            <a:extLst>
              <a:ext uri="{FF2B5EF4-FFF2-40B4-BE49-F238E27FC236}">
                <a16:creationId xmlns:a16="http://schemas.microsoft.com/office/drawing/2014/main" id="{4D55D298-CF50-D81B-80AD-50EE970F2FC5}"/>
              </a:ext>
            </a:extLst>
          </xdr:cNvPr>
          <xdr:cNvSpPr/>
        </xdr:nvSpPr>
        <xdr:spPr>
          <a:xfrm>
            <a:off x="7868558" y="507370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9" name="ShpARE">
            <a:extLst>
              <a:ext uri="{FF2B5EF4-FFF2-40B4-BE49-F238E27FC236}">
                <a16:creationId xmlns:a16="http://schemas.microsoft.com/office/drawing/2014/main" id="{E6A440C0-B8AC-92E2-1BEE-87F3C834DD52}"/>
              </a:ext>
            </a:extLst>
          </xdr:cNvPr>
          <xdr:cNvSpPr/>
        </xdr:nvSpPr>
        <xdr:spPr>
          <a:xfrm>
            <a:off x="7457132" y="5529188"/>
            <a:ext cx="1414058" cy="965312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0" name="ShpAYA">
            <a:extLst>
              <a:ext uri="{FF2B5EF4-FFF2-40B4-BE49-F238E27FC236}">
                <a16:creationId xmlns:a16="http://schemas.microsoft.com/office/drawing/2014/main" id="{0E4C18B1-C99A-A7F7-3F8C-7EED03C7F809}"/>
              </a:ext>
            </a:extLst>
          </xdr:cNvPr>
          <xdr:cNvSpPr/>
        </xdr:nvSpPr>
        <xdr:spPr>
          <a:xfrm>
            <a:off x="7437427" y="470774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1" name="ShpCAJ">
            <a:extLst>
              <a:ext uri="{FF2B5EF4-FFF2-40B4-BE49-F238E27FC236}">
                <a16:creationId xmlns:a16="http://schemas.microsoft.com/office/drawing/2014/main" id="{E1B5C8C0-7544-CD44-3E0C-9FB04FC8972B}"/>
              </a:ext>
            </a:extLst>
          </xdr:cNvPr>
          <xdr:cNvSpPr/>
        </xdr:nvSpPr>
        <xdr:spPr>
          <a:xfrm>
            <a:off x="5946254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2" name="ShpCAL">
            <a:extLst>
              <a:ext uri="{FF2B5EF4-FFF2-40B4-BE49-F238E27FC236}">
                <a16:creationId xmlns:a16="http://schemas.microsoft.com/office/drawing/2014/main" id="{BDB95CC6-2863-1A5F-1DA2-E22AC31BF442}"/>
              </a:ext>
            </a:extLst>
          </xdr:cNvPr>
          <xdr:cNvSpPr/>
        </xdr:nvSpPr>
        <xdr:spPr>
          <a:xfrm>
            <a:off x="6731044" y="45743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3" name="ShpCUZ">
            <a:extLst>
              <a:ext uri="{FF2B5EF4-FFF2-40B4-BE49-F238E27FC236}">
                <a16:creationId xmlns:a16="http://schemas.microsoft.com/office/drawing/2014/main" id="{7E53C439-8601-17C5-0E78-075B09E76E16}"/>
              </a:ext>
            </a:extLst>
          </xdr:cNvPr>
          <xdr:cNvSpPr/>
        </xdr:nvSpPr>
        <xdr:spPr>
          <a:xfrm>
            <a:off x="7848883" y="4383877"/>
            <a:ext cx="1199903" cy="14305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4" name="ShpHUV">
            <a:extLst>
              <a:ext uri="{FF2B5EF4-FFF2-40B4-BE49-F238E27FC236}">
                <a16:creationId xmlns:a16="http://schemas.microsoft.com/office/drawing/2014/main" id="{5F444F0C-987B-6357-7218-DBF8D221C5EB}"/>
              </a:ext>
            </a:extLst>
          </xdr:cNvPr>
          <xdr:cNvSpPr/>
        </xdr:nvSpPr>
        <xdr:spPr>
          <a:xfrm>
            <a:off x="7212621" y="464266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5" name="ShpICA">
            <a:extLst>
              <a:ext uri="{FF2B5EF4-FFF2-40B4-BE49-F238E27FC236}">
                <a16:creationId xmlns:a16="http://schemas.microsoft.com/office/drawing/2014/main" id="{8D85E2C6-67F5-F893-AEBA-F0BF4D97F117}"/>
              </a:ext>
            </a:extLst>
          </xdr:cNvPr>
          <xdr:cNvSpPr/>
        </xdr:nvSpPr>
        <xdr:spPr>
          <a:xfrm>
            <a:off x="6997025" y="5002106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6" name="ShpJUN">
            <a:extLst>
              <a:ext uri="{FF2B5EF4-FFF2-40B4-BE49-F238E27FC236}">
                <a16:creationId xmlns:a16="http://schemas.microsoft.com/office/drawing/2014/main" id="{10BDCB46-2CA1-CD27-2CC4-587ECB0E31DF}"/>
              </a:ext>
            </a:extLst>
          </xdr:cNvPr>
          <xdr:cNvSpPr/>
        </xdr:nvSpPr>
        <xdr:spPr>
          <a:xfrm>
            <a:off x="6968270" y="4199704"/>
            <a:ext cx="1035398" cy="6801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7" name="ShpLAL">
            <a:extLst>
              <a:ext uri="{FF2B5EF4-FFF2-40B4-BE49-F238E27FC236}">
                <a16:creationId xmlns:a16="http://schemas.microsoft.com/office/drawing/2014/main" id="{210A657E-A7CE-E3A2-A85F-2C82A1789B14}"/>
              </a:ext>
            </a:extLst>
          </xdr:cNvPr>
          <xdr:cNvSpPr/>
        </xdr:nvSpPr>
        <xdr:spPr>
          <a:xfrm>
            <a:off x="5856931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8" name="ShpLAM">
            <a:extLst>
              <a:ext uri="{FF2B5EF4-FFF2-40B4-BE49-F238E27FC236}">
                <a16:creationId xmlns:a16="http://schemas.microsoft.com/office/drawing/2014/main" id="{1FC9C4A9-A214-1F99-2216-0F6F283ABABF}"/>
              </a:ext>
            </a:extLst>
          </xdr:cNvPr>
          <xdr:cNvSpPr/>
        </xdr:nvSpPr>
        <xdr:spPr>
          <a:xfrm>
            <a:off x="5542376" y="2442934"/>
            <a:ext cx="513510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9" name="ShpLIM">
            <a:extLst>
              <a:ext uri="{FF2B5EF4-FFF2-40B4-BE49-F238E27FC236}">
                <a16:creationId xmlns:a16="http://schemas.microsoft.com/office/drawing/2014/main" id="{543A4F60-9468-F3D1-842D-492E8BC4396B}"/>
              </a:ext>
            </a:extLst>
          </xdr:cNvPr>
          <xdr:cNvSpPr/>
        </xdr:nvSpPr>
        <xdr:spPr>
          <a:xfrm>
            <a:off x="6482446" y="4060386"/>
            <a:ext cx="840510" cy="10337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0" name="ShpLOR">
            <a:extLst>
              <a:ext uri="{FF2B5EF4-FFF2-40B4-BE49-F238E27FC236}">
                <a16:creationId xmlns:a16="http://schemas.microsoft.com/office/drawing/2014/main" id="{0CD9C647-3D4A-EBF4-9663-7CAF0F894EB3}"/>
              </a:ext>
            </a:extLst>
          </xdr:cNvPr>
          <xdr:cNvSpPr/>
        </xdr:nvSpPr>
        <xdr:spPr>
          <a:xfrm>
            <a:off x="6523157" y="554416"/>
            <a:ext cx="27058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1" name="ShpMAD">
            <a:extLst>
              <a:ext uri="{FF2B5EF4-FFF2-40B4-BE49-F238E27FC236}">
                <a16:creationId xmlns:a16="http://schemas.microsoft.com/office/drawing/2014/main" id="{417C4EF6-3211-2291-704D-CAE6BFCEE6AE}"/>
              </a:ext>
            </a:extLst>
          </xdr:cNvPr>
          <xdr:cNvSpPr/>
        </xdr:nvSpPr>
        <xdr:spPr>
          <a:xfrm>
            <a:off x="8366185" y="3966537"/>
            <a:ext cx="1250030" cy="11620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2" name="ShpMOQ">
            <a:extLst>
              <a:ext uri="{FF2B5EF4-FFF2-40B4-BE49-F238E27FC236}">
                <a16:creationId xmlns:a16="http://schemas.microsoft.com/office/drawing/2014/main" id="{ADF069FB-A82F-07D8-E026-3636754D0319}"/>
              </a:ext>
            </a:extLst>
          </xdr:cNvPr>
          <xdr:cNvSpPr/>
        </xdr:nvSpPr>
        <xdr:spPr>
          <a:xfrm>
            <a:off x="8643692" y="6033270"/>
            <a:ext cx="480336" cy="667713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3" name="ShpPAS">
            <a:extLst>
              <a:ext uri="{FF2B5EF4-FFF2-40B4-BE49-F238E27FC236}">
                <a16:creationId xmlns:a16="http://schemas.microsoft.com/office/drawing/2014/main" id="{7125529D-7128-9473-8DDD-96E0B44F4F76}"/>
              </a:ext>
            </a:extLst>
          </xdr:cNvPr>
          <xdr:cNvSpPr/>
        </xdr:nvSpPr>
        <xdr:spPr>
          <a:xfrm>
            <a:off x="6887182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4" name="ShpPIU">
            <a:extLst>
              <a:ext uri="{FF2B5EF4-FFF2-40B4-BE49-F238E27FC236}">
                <a16:creationId xmlns:a16="http://schemas.microsoft.com/office/drawing/2014/main" id="{78054E9C-3BEC-9596-38B2-4050C541D2B2}"/>
              </a:ext>
            </a:extLst>
          </xdr:cNvPr>
          <xdr:cNvSpPr/>
        </xdr:nvSpPr>
        <xdr:spPr>
          <a:xfrm>
            <a:off x="5269653" y="1934997"/>
            <a:ext cx="726033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5" name="ShpPUN">
            <a:extLst>
              <a:ext uri="{FF2B5EF4-FFF2-40B4-BE49-F238E27FC236}">
                <a16:creationId xmlns:a16="http://schemas.microsoft.com/office/drawing/2014/main" id="{B989E2E5-E53A-0030-3E2D-BD77E4C64845}"/>
              </a:ext>
            </a:extLst>
          </xdr:cNvPr>
          <xdr:cNvSpPr/>
        </xdr:nvSpPr>
        <xdr:spPr>
          <a:xfrm>
            <a:off x="8772316" y="5021369"/>
            <a:ext cx="780727" cy="1524437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6" name="ShpSAN">
            <a:extLst>
              <a:ext uri="{FF2B5EF4-FFF2-40B4-BE49-F238E27FC236}">
                <a16:creationId xmlns:a16="http://schemas.microsoft.com/office/drawing/2014/main" id="{00B9AB8D-A504-E979-7356-572D38C4913E}"/>
              </a:ext>
            </a:extLst>
          </xdr:cNvPr>
          <xdr:cNvSpPr/>
        </xdr:nvSpPr>
        <xdr:spPr>
          <a:xfrm>
            <a:off x="6506182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7" name="ShpTAC">
            <a:extLst>
              <a:ext uri="{FF2B5EF4-FFF2-40B4-BE49-F238E27FC236}">
                <a16:creationId xmlns:a16="http://schemas.microsoft.com/office/drawing/2014/main" id="{D3651EF1-FF25-2DE0-99AA-B058650CEDA9}"/>
              </a:ext>
            </a:extLst>
          </xdr:cNvPr>
          <xdr:cNvSpPr/>
        </xdr:nvSpPr>
        <xdr:spPr>
          <a:xfrm>
            <a:off x="8738842" y="6388736"/>
            <a:ext cx="5620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8" name="ShpTUM">
            <a:extLst>
              <a:ext uri="{FF2B5EF4-FFF2-40B4-BE49-F238E27FC236}">
                <a16:creationId xmlns:a16="http://schemas.microsoft.com/office/drawing/2014/main" id="{9509AFF3-1EB3-82CF-5EB1-48C4403CB38E}"/>
              </a:ext>
            </a:extLst>
          </xdr:cNvPr>
          <xdr:cNvSpPr/>
        </xdr:nvSpPr>
        <xdr:spPr>
          <a:xfrm>
            <a:off x="5371861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9" name="ShpUCA">
            <a:extLst>
              <a:ext uri="{FF2B5EF4-FFF2-40B4-BE49-F238E27FC236}">
                <a16:creationId xmlns:a16="http://schemas.microsoft.com/office/drawing/2014/main" id="{77C1B905-444A-C8C0-00BB-3E46E876E888}"/>
              </a:ext>
            </a:extLst>
          </xdr:cNvPr>
          <xdr:cNvSpPr/>
        </xdr:nvSpPr>
        <xdr:spPr>
          <a:xfrm>
            <a:off x="7146262" y="3055409"/>
            <a:ext cx="18630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00" name="SimAMA">
            <a:extLst>
              <a:ext uri="{FF2B5EF4-FFF2-40B4-BE49-F238E27FC236}">
                <a16:creationId xmlns:a16="http://schemas.microsoft.com/office/drawing/2014/main" id="{7A63F32E-73C6-8BF8-D93C-47E533AAF534}"/>
              </a:ext>
            </a:extLst>
          </xdr:cNvPr>
          <xdr:cNvSpPr/>
        </xdr:nvSpPr>
        <xdr:spPr>
          <a:xfrm>
            <a:off x="6039043" y="186847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26</a:t>
            </a:r>
          </a:p>
        </xdr:txBody>
      </xdr:sp>
      <xdr:sp macro="" textlink="">
        <xdr:nvSpPr>
          <xdr:cNvPr id="201" name="SimANC">
            <a:extLst>
              <a:ext uri="{FF2B5EF4-FFF2-40B4-BE49-F238E27FC236}">
                <a16:creationId xmlns:a16="http://schemas.microsoft.com/office/drawing/2014/main" id="{B067C272-0EFC-36D5-71F7-407189669454}"/>
              </a:ext>
            </a:extLst>
          </xdr:cNvPr>
          <xdr:cNvSpPr/>
        </xdr:nvSpPr>
        <xdr:spPr>
          <a:xfrm>
            <a:off x="6064434" y="3497831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36</a:t>
            </a:r>
          </a:p>
        </xdr:txBody>
      </xdr:sp>
      <xdr:sp macro="" textlink="">
        <xdr:nvSpPr>
          <xdr:cNvPr id="202" name="SimAPU">
            <a:extLst>
              <a:ext uri="{FF2B5EF4-FFF2-40B4-BE49-F238E27FC236}">
                <a16:creationId xmlns:a16="http://schemas.microsoft.com/office/drawing/2014/main" id="{949A770D-82DD-A092-AE5E-ED5B709C5E59}"/>
              </a:ext>
            </a:extLst>
          </xdr:cNvPr>
          <xdr:cNvSpPr/>
        </xdr:nvSpPr>
        <xdr:spPr>
          <a:xfrm>
            <a:off x="7814240" y="5068157"/>
            <a:ext cx="720000" cy="540000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162</a:t>
            </a:r>
          </a:p>
        </xdr:txBody>
      </xdr:sp>
      <xdr:sp macro="" textlink="">
        <xdr:nvSpPr>
          <xdr:cNvPr id="203" name="SimARE">
            <a:extLst>
              <a:ext uri="{FF2B5EF4-FFF2-40B4-BE49-F238E27FC236}">
                <a16:creationId xmlns:a16="http://schemas.microsoft.com/office/drawing/2014/main" id="{BC1DAF12-851A-4414-3A9D-19141B10E04E}"/>
              </a:ext>
            </a:extLst>
          </xdr:cNvPr>
          <xdr:cNvSpPr/>
        </xdr:nvSpPr>
        <xdr:spPr>
          <a:xfrm>
            <a:off x="7932392" y="5838950"/>
            <a:ext cx="814129" cy="5929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122</a:t>
            </a:r>
          </a:p>
        </xdr:txBody>
      </xdr:sp>
      <xdr:sp macro="" textlink="">
        <xdr:nvSpPr>
          <xdr:cNvPr id="204" name="SimAYA">
            <a:extLst>
              <a:ext uri="{FF2B5EF4-FFF2-40B4-BE49-F238E27FC236}">
                <a16:creationId xmlns:a16="http://schemas.microsoft.com/office/drawing/2014/main" id="{82B94F97-4935-E231-B3C0-AE56C258D1DC}"/>
              </a:ext>
            </a:extLst>
          </xdr:cNvPr>
          <xdr:cNvSpPr/>
        </xdr:nvSpPr>
        <xdr:spPr>
          <a:xfrm>
            <a:off x="7403662" y="539295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98</a:t>
            </a:r>
          </a:p>
        </xdr:txBody>
      </xdr:sp>
      <xdr:sp macro="" textlink="">
        <xdr:nvSpPr>
          <xdr:cNvPr id="205" name="SimCAJ">
            <a:extLst>
              <a:ext uri="{FF2B5EF4-FFF2-40B4-BE49-F238E27FC236}">
                <a16:creationId xmlns:a16="http://schemas.microsoft.com/office/drawing/2014/main" id="{55F651C2-2E3A-079B-B319-BA46C739E641}"/>
              </a:ext>
            </a:extLst>
          </xdr:cNvPr>
          <xdr:cNvSpPr/>
        </xdr:nvSpPr>
        <xdr:spPr>
          <a:xfrm>
            <a:off x="5833985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32</a:t>
            </a:r>
          </a:p>
        </xdr:txBody>
      </xdr:sp>
      <xdr:sp macro="" textlink="">
        <xdr:nvSpPr>
          <xdr:cNvPr id="206" name="SimCAL">
            <a:extLst>
              <a:ext uri="{FF2B5EF4-FFF2-40B4-BE49-F238E27FC236}">
                <a16:creationId xmlns:a16="http://schemas.microsoft.com/office/drawing/2014/main" id="{3F81C603-59C3-D097-41E7-20D7D61E9367}"/>
              </a:ext>
            </a:extLst>
          </xdr:cNvPr>
          <xdr:cNvSpPr/>
        </xdr:nvSpPr>
        <xdr:spPr>
          <a:xfrm>
            <a:off x="6196008" y="4440796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83</a:t>
            </a:r>
          </a:p>
        </xdr:txBody>
      </xdr:sp>
      <xdr:sp macro="" textlink="">
        <xdr:nvSpPr>
          <xdr:cNvPr id="207" name="SimCUZ">
            <a:extLst>
              <a:ext uri="{FF2B5EF4-FFF2-40B4-BE49-F238E27FC236}">
                <a16:creationId xmlns:a16="http://schemas.microsoft.com/office/drawing/2014/main" id="{4D22C1D9-4786-B8F4-BE82-850E5006C7C1}"/>
              </a:ext>
            </a:extLst>
          </xdr:cNvPr>
          <xdr:cNvSpPr/>
        </xdr:nvSpPr>
        <xdr:spPr>
          <a:xfrm>
            <a:off x="7829758" y="4635908"/>
            <a:ext cx="87627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178</a:t>
            </a:r>
          </a:p>
        </xdr:txBody>
      </xdr:sp>
      <xdr:sp macro="" textlink="">
        <xdr:nvSpPr>
          <xdr:cNvPr id="208" name="SimHUV">
            <a:extLst>
              <a:ext uri="{FF2B5EF4-FFF2-40B4-BE49-F238E27FC236}">
                <a16:creationId xmlns:a16="http://schemas.microsoft.com/office/drawing/2014/main" id="{ECEBB03D-94EC-01CF-C039-7E39C450D3C9}"/>
              </a:ext>
            </a:extLst>
          </xdr:cNvPr>
          <xdr:cNvSpPr/>
        </xdr:nvSpPr>
        <xdr:spPr>
          <a:xfrm>
            <a:off x="6967192" y="4753100"/>
            <a:ext cx="8197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26</a:t>
            </a:r>
          </a:p>
        </xdr:txBody>
      </xdr:sp>
      <xdr:sp macro="" textlink="">
        <xdr:nvSpPr>
          <xdr:cNvPr id="209" name="SimHUC">
            <a:extLst>
              <a:ext uri="{FF2B5EF4-FFF2-40B4-BE49-F238E27FC236}">
                <a16:creationId xmlns:a16="http://schemas.microsoft.com/office/drawing/2014/main" id="{5B266EDE-D998-C58F-2822-57D9A558ED5F}"/>
              </a:ext>
            </a:extLst>
          </xdr:cNvPr>
          <xdr:cNvSpPr/>
        </xdr:nvSpPr>
        <xdr:spPr>
          <a:xfrm>
            <a:off x="6700457" y="3616862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36</a:t>
            </a:r>
          </a:p>
        </xdr:txBody>
      </xdr:sp>
      <xdr:sp macro="" textlink="">
        <xdr:nvSpPr>
          <xdr:cNvPr id="210" name="SimICA">
            <a:extLst>
              <a:ext uri="{FF2B5EF4-FFF2-40B4-BE49-F238E27FC236}">
                <a16:creationId xmlns:a16="http://schemas.microsoft.com/office/drawing/2014/main" id="{6DF55178-F856-0CAA-A7BE-2F5DF9CD2C90}"/>
              </a:ext>
            </a:extLst>
          </xdr:cNvPr>
          <xdr:cNvSpPr/>
        </xdr:nvSpPr>
        <xdr:spPr>
          <a:xfrm>
            <a:off x="6799030" y="510216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93</a:t>
            </a:r>
          </a:p>
        </xdr:txBody>
      </xdr:sp>
      <xdr:sp macro="" textlink="">
        <xdr:nvSpPr>
          <xdr:cNvPr id="211" name="SimJUN">
            <a:extLst>
              <a:ext uri="{FF2B5EF4-FFF2-40B4-BE49-F238E27FC236}">
                <a16:creationId xmlns:a16="http://schemas.microsoft.com/office/drawing/2014/main" id="{22FC410C-C672-12DE-2AC6-ACDA34A25AF2}"/>
              </a:ext>
            </a:extLst>
          </xdr:cNvPr>
          <xdr:cNvSpPr/>
        </xdr:nvSpPr>
        <xdr:spPr>
          <a:xfrm>
            <a:off x="6998257" y="4195980"/>
            <a:ext cx="93625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289</a:t>
            </a:r>
          </a:p>
        </xdr:txBody>
      </xdr:sp>
      <xdr:sp macro="" textlink="">
        <xdr:nvSpPr>
          <xdr:cNvPr id="212" name="SimLAL">
            <a:extLst>
              <a:ext uri="{FF2B5EF4-FFF2-40B4-BE49-F238E27FC236}">
                <a16:creationId xmlns:a16="http://schemas.microsoft.com/office/drawing/2014/main" id="{E758A236-8B22-F998-E68A-34AC13BE7B39}"/>
              </a:ext>
            </a:extLst>
          </xdr:cNvPr>
          <xdr:cNvSpPr/>
        </xdr:nvSpPr>
        <xdr:spPr>
          <a:xfrm>
            <a:off x="5818901" y="3026055"/>
            <a:ext cx="88388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259</a:t>
            </a:r>
          </a:p>
        </xdr:txBody>
      </xdr:sp>
      <xdr:sp macro="" textlink="">
        <xdr:nvSpPr>
          <xdr:cNvPr id="213" name="SimLAM">
            <a:extLst>
              <a:ext uri="{FF2B5EF4-FFF2-40B4-BE49-F238E27FC236}">
                <a16:creationId xmlns:a16="http://schemas.microsoft.com/office/drawing/2014/main" id="{486678A4-492A-9B45-D5B0-2A827FDD0FF4}"/>
              </a:ext>
            </a:extLst>
          </xdr:cNvPr>
          <xdr:cNvSpPr/>
        </xdr:nvSpPr>
        <xdr:spPr>
          <a:xfrm>
            <a:off x="5338234" y="2442677"/>
            <a:ext cx="915264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33</a:t>
            </a:r>
          </a:p>
        </xdr:txBody>
      </xdr:sp>
      <xdr:sp macro="" textlink="">
        <xdr:nvSpPr>
          <xdr:cNvPr id="214" name="SimLIM">
            <a:extLst>
              <a:ext uri="{FF2B5EF4-FFF2-40B4-BE49-F238E27FC236}">
                <a16:creationId xmlns:a16="http://schemas.microsoft.com/office/drawing/2014/main" id="{E24ACA65-BB87-FCF2-0AE2-C4B6CACA3573}"/>
              </a:ext>
            </a:extLst>
          </xdr:cNvPr>
          <xdr:cNvSpPr/>
        </xdr:nvSpPr>
        <xdr:spPr>
          <a:xfrm>
            <a:off x="6431350" y="408833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555</a:t>
            </a:r>
          </a:p>
        </xdr:txBody>
      </xdr:sp>
      <xdr:sp macro="" textlink="">
        <xdr:nvSpPr>
          <xdr:cNvPr id="215" name="SimLOR">
            <a:extLst>
              <a:ext uri="{FF2B5EF4-FFF2-40B4-BE49-F238E27FC236}">
                <a16:creationId xmlns:a16="http://schemas.microsoft.com/office/drawing/2014/main" id="{3674C8FE-F245-DFE8-D5B7-0A354E3DABB9}"/>
              </a:ext>
            </a:extLst>
          </xdr:cNvPr>
          <xdr:cNvSpPr/>
        </xdr:nvSpPr>
        <xdr:spPr>
          <a:xfrm>
            <a:off x="7173380" y="1517962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30</a:t>
            </a:r>
          </a:p>
        </xdr:txBody>
      </xdr:sp>
      <xdr:sp macro="" textlink="">
        <xdr:nvSpPr>
          <xdr:cNvPr id="216" name="SimMAD">
            <a:extLst>
              <a:ext uri="{FF2B5EF4-FFF2-40B4-BE49-F238E27FC236}">
                <a16:creationId xmlns:a16="http://schemas.microsoft.com/office/drawing/2014/main" id="{6468E32C-6533-DEF4-E76C-6FE7582CE08D}"/>
              </a:ext>
            </a:extLst>
          </xdr:cNvPr>
          <xdr:cNvSpPr/>
        </xdr:nvSpPr>
        <xdr:spPr>
          <a:xfrm>
            <a:off x="8514790" y="4369512"/>
            <a:ext cx="9410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9</a:t>
            </a:r>
          </a:p>
        </xdr:txBody>
      </xdr:sp>
      <xdr:sp macro="" textlink="">
        <xdr:nvSpPr>
          <xdr:cNvPr id="217" name="SimMOQ">
            <a:extLst>
              <a:ext uri="{FF2B5EF4-FFF2-40B4-BE49-F238E27FC236}">
                <a16:creationId xmlns:a16="http://schemas.microsoft.com/office/drawing/2014/main" id="{DE91C5E3-93D8-6982-8572-6B0E5D005549}"/>
              </a:ext>
            </a:extLst>
          </xdr:cNvPr>
          <xdr:cNvSpPr/>
        </xdr:nvSpPr>
        <xdr:spPr>
          <a:xfrm>
            <a:off x="8497458" y="6049905"/>
            <a:ext cx="707501" cy="5929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32</a:t>
            </a:r>
          </a:p>
        </xdr:txBody>
      </xdr:sp>
      <xdr:sp macro="" textlink="">
        <xdr:nvSpPr>
          <xdr:cNvPr id="218" name="SimPAS">
            <a:extLst>
              <a:ext uri="{FF2B5EF4-FFF2-40B4-BE49-F238E27FC236}">
                <a16:creationId xmlns:a16="http://schemas.microsoft.com/office/drawing/2014/main" id="{A0E4A082-2B5E-A676-3282-D0F300F800E2}"/>
              </a:ext>
            </a:extLst>
          </xdr:cNvPr>
          <xdr:cNvSpPr/>
        </xdr:nvSpPr>
        <xdr:spPr>
          <a:xfrm>
            <a:off x="7093071" y="3778562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76</a:t>
            </a:r>
          </a:p>
        </xdr:txBody>
      </xdr:sp>
      <xdr:sp macro="" textlink="">
        <xdr:nvSpPr>
          <xdr:cNvPr id="219" name="SimPIU">
            <a:extLst>
              <a:ext uri="{FF2B5EF4-FFF2-40B4-BE49-F238E27FC236}">
                <a16:creationId xmlns:a16="http://schemas.microsoft.com/office/drawing/2014/main" id="{9239FCB8-8718-F3F0-CFE7-C00C26B8FAE9}"/>
              </a:ext>
            </a:extLst>
          </xdr:cNvPr>
          <xdr:cNvSpPr/>
        </xdr:nvSpPr>
        <xdr:spPr>
          <a:xfrm>
            <a:off x="5219694" y="2023421"/>
            <a:ext cx="721865" cy="540000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38</a:t>
            </a:r>
          </a:p>
        </xdr:txBody>
      </xdr:sp>
      <xdr:sp macro="" textlink="">
        <xdr:nvSpPr>
          <xdr:cNvPr id="220" name="SimPUN">
            <a:extLst>
              <a:ext uri="{FF2B5EF4-FFF2-40B4-BE49-F238E27FC236}">
                <a16:creationId xmlns:a16="http://schemas.microsoft.com/office/drawing/2014/main" id="{13658657-2F7F-2D1D-C2D0-F70BAAEF987B}"/>
              </a:ext>
            </a:extLst>
          </xdr:cNvPr>
          <xdr:cNvSpPr/>
        </xdr:nvSpPr>
        <xdr:spPr>
          <a:xfrm>
            <a:off x="8669605" y="5340391"/>
            <a:ext cx="9852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141</a:t>
            </a:r>
          </a:p>
        </xdr:txBody>
      </xdr:sp>
      <xdr:sp macro="" textlink="">
        <xdr:nvSpPr>
          <xdr:cNvPr id="221" name="SimSAN">
            <a:extLst>
              <a:ext uri="{FF2B5EF4-FFF2-40B4-BE49-F238E27FC236}">
                <a16:creationId xmlns:a16="http://schemas.microsoft.com/office/drawing/2014/main" id="{9A2A24A5-154A-1B57-E7C6-FFF3AA96C3A4}"/>
              </a:ext>
            </a:extLst>
          </xdr:cNvPr>
          <xdr:cNvSpPr/>
        </xdr:nvSpPr>
        <xdr:spPr>
          <a:xfrm>
            <a:off x="6475527" y="2706197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140</a:t>
            </a:r>
          </a:p>
        </xdr:txBody>
      </xdr:sp>
      <xdr:sp macro="" textlink="">
        <xdr:nvSpPr>
          <xdr:cNvPr id="222" name="SimTUM">
            <a:extLst>
              <a:ext uri="{FF2B5EF4-FFF2-40B4-BE49-F238E27FC236}">
                <a16:creationId xmlns:a16="http://schemas.microsoft.com/office/drawing/2014/main" id="{7F1FA690-D43E-B283-EF49-8212A06D0A0F}"/>
              </a:ext>
            </a:extLst>
          </xdr:cNvPr>
          <xdr:cNvSpPr/>
        </xdr:nvSpPr>
        <xdr:spPr>
          <a:xfrm>
            <a:off x="5144152" y="1339447"/>
            <a:ext cx="71894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23" name="SimUCA">
            <a:extLst>
              <a:ext uri="{FF2B5EF4-FFF2-40B4-BE49-F238E27FC236}">
                <a16:creationId xmlns:a16="http://schemas.microsoft.com/office/drawing/2014/main" id="{FBE7CAE7-55D8-5C76-4F55-CD67423E1193}"/>
              </a:ext>
            </a:extLst>
          </xdr:cNvPr>
          <xdr:cNvSpPr/>
        </xdr:nvSpPr>
        <xdr:spPr>
          <a:xfrm>
            <a:off x="7526779" y="336615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31</a:t>
            </a:r>
          </a:p>
        </xdr:txBody>
      </xdr:sp>
      <xdr:sp macro="" textlink="">
        <xdr:nvSpPr>
          <xdr:cNvPr id="224" name="SimTAC">
            <a:extLst>
              <a:ext uri="{FF2B5EF4-FFF2-40B4-BE49-F238E27FC236}">
                <a16:creationId xmlns:a16="http://schemas.microsoft.com/office/drawing/2014/main" id="{EA3E8CAF-1C26-3FA7-6332-A12635B525FA}"/>
              </a:ext>
            </a:extLst>
          </xdr:cNvPr>
          <xdr:cNvSpPr/>
        </xdr:nvSpPr>
        <xdr:spPr>
          <a:xfrm>
            <a:off x="8704791" y="6409267"/>
            <a:ext cx="72317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>
                <a:solidFill>
                  <a:srgbClr val="000000"/>
                </a:solidFill>
                <a:latin typeface="Arial Narrow" panose="020B0606020202030204" pitchFamily="34" charset="0"/>
              </a:rPr>
              <a:t>28</a:t>
            </a:r>
          </a:p>
        </xdr:txBody>
      </xdr:sp>
    </xdr:grpSp>
    <xdr:clientData/>
  </xdr:twoCellAnchor>
  <xdr:twoCellAnchor>
    <xdr:from>
      <xdr:col>1</xdr:col>
      <xdr:colOff>217715</xdr:colOff>
      <xdr:row>69</xdr:row>
      <xdr:rowOff>0</xdr:rowOff>
    </xdr:from>
    <xdr:to>
      <xdr:col>6</xdr:col>
      <xdr:colOff>622035</xdr:colOff>
      <xdr:row>94</xdr:row>
      <xdr:rowOff>108352</xdr:rowOff>
    </xdr:to>
    <xdr:grpSp>
      <xdr:nvGrpSpPr>
        <xdr:cNvPr id="225" name="Grupo 224">
          <a:extLst>
            <a:ext uri="{FF2B5EF4-FFF2-40B4-BE49-F238E27FC236}">
              <a16:creationId xmlns:a16="http://schemas.microsoft.com/office/drawing/2014/main" id="{2A9D08CF-3C6C-441B-AC27-31DE9E3D3635}"/>
            </a:ext>
          </a:extLst>
        </xdr:cNvPr>
        <xdr:cNvGrpSpPr/>
      </xdr:nvGrpSpPr>
      <xdr:grpSpPr>
        <a:xfrm>
          <a:off x="357789" y="13923309"/>
          <a:ext cx="4699908" cy="6505043"/>
          <a:chOff x="5144152" y="540809"/>
          <a:chExt cx="4500070" cy="6408459"/>
        </a:xfrm>
      </xdr:grpSpPr>
      <xdr:sp macro="" textlink="">
        <xdr:nvSpPr>
          <xdr:cNvPr id="226" name="ShpHUC">
            <a:extLst>
              <a:ext uri="{FF2B5EF4-FFF2-40B4-BE49-F238E27FC236}">
                <a16:creationId xmlns:a16="http://schemas.microsoft.com/office/drawing/2014/main" id="{163CDE5A-09CF-8BE6-CEC8-70C4D2DAED7F}"/>
              </a:ext>
            </a:extLst>
          </xdr:cNvPr>
          <xdr:cNvSpPr/>
        </xdr:nvSpPr>
        <xdr:spPr>
          <a:xfrm>
            <a:off x="6689725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7" name="ShpAMA">
            <a:extLst>
              <a:ext uri="{FF2B5EF4-FFF2-40B4-BE49-F238E27FC236}">
                <a16:creationId xmlns:a16="http://schemas.microsoft.com/office/drawing/2014/main" id="{0206DF20-3091-75A7-865C-562DA6BB8572}"/>
              </a:ext>
            </a:extLst>
          </xdr:cNvPr>
          <xdr:cNvSpPr/>
        </xdr:nvSpPr>
        <xdr:spPr>
          <a:xfrm>
            <a:off x="6171690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8" name="ShpANC">
            <a:extLst>
              <a:ext uri="{FF2B5EF4-FFF2-40B4-BE49-F238E27FC236}">
                <a16:creationId xmlns:a16="http://schemas.microsoft.com/office/drawing/2014/main" id="{3073756D-ABBD-FC4F-ADE0-6A3EA78147AA}"/>
              </a:ext>
            </a:extLst>
          </xdr:cNvPr>
          <xdr:cNvSpPr/>
        </xdr:nvSpPr>
        <xdr:spPr>
          <a:xfrm>
            <a:off x="6219229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9" name="ShpAPU">
            <a:extLst>
              <a:ext uri="{FF2B5EF4-FFF2-40B4-BE49-F238E27FC236}">
                <a16:creationId xmlns:a16="http://schemas.microsoft.com/office/drawing/2014/main" id="{9E4EA663-F6A2-2F2B-7AF2-B67ADC0EC36A}"/>
              </a:ext>
            </a:extLst>
          </xdr:cNvPr>
          <xdr:cNvSpPr/>
        </xdr:nvSpPr>
        <xdr:spPr>
          <a:xfrm>
            <a:off x="7868558" y="507370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ED7D1E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0" name="ShpARE">
            <a:extLst>
              <a:ext uri="{FF2B5EF4-FFF2-40B4-BE49-F238E27FC236}">
                <a16:creationId xmlns:a16="http://schemas.microsoft.com/office/drawing/2014/main" id="{C7748340-93FC-D124-3114-5F81734A69C8}"/>
              </a:ext>
            </a:extLst>
          </xdr:cNvPr>
          <xdr:cNvSpPr/>
        </xdr:nvSpPr>
        <xdr:spPr>
          <a:xfrm>
            <a:off x="7438082" y="5552017"/>
            <a:ext cx="1414058" cy="965312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" name="ShpAYA">
            <a:extLst>
              <a:ext uri="{FF2B5EF4-FFF2-40B4-BE49-F238E27FC236}">
                <a16:creationId xmlns:a16="http://schemas.microsoft.com/office/drawing/2014/main" id="{9952FF39-5E83-58F7-D508-B9A7DE65C8FA}"/>
              </a:ext>
            </a:extLst>
          </xdr:cNvPr>
          <xdr:cNvSpPr/>
        </xdr:nvSpPr>
        <xdr:spPr>
          <a:xfrm>
            <a:off x="7437427" y="470774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2" name="ShpCAJ">
            <a:extLst>
              <a:ext uri="{FF2B5EF4-FFF2-40B4-BE49-F238E27FC236}">
                <a16:creationId xmlns:a16="http://schemas.microsoft.com/office/drawing/2014/main" id="{05FE3422-B860-1578-74F4-33D51036A73D}"/>
              </a:ext>
            </a:extLst>
          </xdr:cNvPr>
          <xdr:cNvSpPr/>
        </xdr:nvSpPr>
        <xdr:spPr>
          <a:xfrm>
            <a:off x="5946254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ShpCAL">
            <a:extLst>
              <a:ext uri="{FF2B5EF4-FFF2-40B4-BE49-F238E27FC236}">
                <a16:creationId xmlns:a16="http://schemas.microsoft.com/office/drawing/2014/main" id="{0EF978F1-1D98-EF4E-2751-7D24BE82A5F9}"/>
              </a:ext>
            </a:extLst>
          </xdr:cNvPr>
          <xdr:cNvSpPr/>
        </xdr:nvSpPr>
        <xdr:spPr>
          <a:xfrm>
            <a:off x="6731044" y="45743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FFFFF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4" name="ShpCUZ">
            <a:extLst>
              <a:ext uri="{FF2B5EF4-FFF2-40B4-BE49-F238E27FC236}">
                <a16:creationId xmlns:a16="http://schemas.microsoft.com/office/drawing/2014/main" id="{AC55143E-DF4D-646E-6E25-D08B47E35575}"/>
              </a:ext>
            </a:extLst>
          </xdr:cNvPr>
          <xdr:cNvSpPr/>
        </xdr:nvSpPr>
        <xdr:spPr>
          <a:xfrm>
            <a:off x="7848883" y="4383877"/>
            <a:ext cx="1199903" cy="14305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5" name="ShpHUV">
            <a:extLst>
              <a:ext uri="{FF2B5EF4-FFF2-40B4-BE49-F238E27FC236}">
                <a16:creationId xmlns:a16="http://schemas.microsoft.com/office/drawing/2014/main" id="{02DF869C-E49A-6B57-C415-75C0D9D462F9}"/>
              </a:ext>
            </a:extLst>
          </xdr:cNvPr>
          <xdr:cNvSpPr/>
        </xdr:nvSpPr>
        <xdr:spPr>
          <a:xfrm>
            <a:off x="7202038" y="464266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6" name="ShpICA">
            <a:extLst>
              <a:ext uri="{FF2B5EF4-FFF2-40B4-BE49-F238E27FC236}">
                <a16:creationId xmlns:a16="http://schemas.microsoft.com/office/drawing/2014/main" id="{FB0E2180-817A-3D4F-A354-1443FC67EF38}"/>
              </a:ext>
            </a:extLst>
          </xdr:cNvPr>
          <xdr:cNvSpPr/>
        </xdr:nvSpPr>
        <xdr:spPr>
          <a:xfrm>
            <a:off x="6997025" y="5002106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7" name="ShpJUN">
            <a:extLst>
              <a:ext uri="{FF2B5EF4-FFF2-40B4-BE49-F238E27FC236}">
                <a16:creationId xmlns:a16="http://schemas.microsoft.com/office/drawing/2014/main" id="{3E1A2811-9B7F-D939-76F1-3CE073D6EEBF}"/>
              </a:ext>
            </a:extLst>
          </xdr:cNvPr>
          <xdr:cNvSpPr/>
        </xdr:nvSpPr>
        <xdr:spPr>
          <a:xfrm>
            <a:off x="6957687" y="4189120"/>
            <a:ext cx="1035398" cy="6801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9A3C00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8" name="ShpLAL">
            <a:extLst>
              <a:ext uri="{FF2B5EF4-FFF2-40B4-BE49-F238E27FC236}">
                <a16:creationId xmlns:a16="http://schemas.microsoft.com/office/drawing/2014/main" id="{2481F6AD-CF55-531D-8C14-1C1D4B674984}"/>
              </a:ext>
            </a:extLst>
          </xdr:cNvPr>
          <xdr:cNvSpPr/>
        </xdr:nvSpPr>
        <xdr:spPr>
          <a:xfrm>
            <a:off x="5856931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4B064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9" name="ShpLAM">
            <a:extLst>
              <a:ext uri="{FF2B5EF4-FFF2-40B4-BE49-F238E27FC236}">
                <a16:creationId xmlns:a16="http://schemas.microsoft.com/office/drawing/2014/main" id="{33EE116C-F5E4-92CA-81DE-FEE6ADC0C428}"/>
              </a:ext>
            </a:extLst>
          </xdr:cNvPr>
          <xdr:cNvSpPr/>
        </xdr:nvSpPr>
        <xdr:spPr>
          <a:xfrm>
            <a:off x="5542376" y="2442934"/>
            <a:ext cx="513510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0" name="ShpLIM">
            <a:extLst>
              <a:ext uri="{FF2B5EF4-FFF2-40B4-BE49-F238E27FC236}">
                <a16:creationId xmlns:a16="http://schemas.microsoft.com/office/drawing/2014/main" id="{C5811ABD-3EF1-FFC6-3BA2-7D2BE02DD997}"/>
              </a:ext>
            </a:extLst>
          </xdr:cNvPr>
          <xdr:cNvSpPr/>
        </xdr:nvSpPr>
        <xdr:spPr>
          <a:xfrm>
            <a:off x="6482446" y="4060386"/>
            <a:ext cx="840510" cy="10337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1" name="ShpLOR">
            <a:extLst>
              <a:ext uri="{FF2B5EF4-FFF2-40B4-BE49-F238E27FC236}">
                <a16:creationId xmlns:a16="http://schemas.microsoft.com/office/drawing/2014/main" id="{142008DC-2CDA-7248-1693-A4BC87F4B604}"/>
              </a:ext>
            </a:extLst>
          </xdr:cNvPr>
          <xdr:cNvSpPr/>
        </xdr:nvSpPr>
        <xdr:spPr>
          <a:xfrm>
            <a:off x="6509550" y="540809"/>
            <a:ext cx="27058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2" name="ShpMAD">
            <a:extLst>
              <a:ext uri="{FF2B5EF4-FFF2-40B4-BE49-F238E27FC236}">
                <a16:creationId xmlns:a16="http://schemas.microsoft.com/office/drawing/2014/main" id="{0A7003A9-74FD-FE33-6F19-AC878F5604EA}"/>
              </a:ext>
            </a:extLst>
          </xdr:cNvPr>
          <xdr:cNvSpPr/>
        </xdr:nvSpPr>
        <xdr:spPr>
          <a:xfrm>
            <a:off x="8366185" y="3966537"/>
            <a:ext cx="1250030" cy="11620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3" name="ShpMOQ">
            <a:extLst>
              <a:ext uri="{FF2B5EF4-FFF2-40B4-BE49-F238E27FC236}">
                <a16:creationId xmlns:a16="http://schemas.microsoft.com/office/drawing/2014/main" id="{5CA69E1B-A600-2438-3AAE-568B7C94BED0}"/>
              </a:ext>
            </a:extLst>
          </xdr:cNvPr>
          <xdr:cNvSpPr/>
        </xdr:nvSpPr>
        <xdr:spPr>
          <a:xfrm>
            <a:off x="8633109" y="6054437"/>
            <a:ext cx="480336" cy="667713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4" name="ShpPAS">
            <a:extLst>
              <a:ext uri="{FF2B5EF4-FFF2-40B4-BE49-F238E27FC236}">
                <a16:creationId xmlns:a16="http://schemas.microsoft.com/office/drawing/2014/main" id="{1A02B066-6773-6B17-2DD6-87AC3BC961B3}"/>
              </a:ext>
            </a:extLst>
          </xdr:cNvPr>
          <xdr:cNvSpPr/>
        </xdr:nvSpPr>
        <xdr:spPr>
          <a:xfrm>
            <a:off x="6887182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5" name="ShpPIU">
            <a:extLst>
              <a:ext uri="{FF2B5EF4-FFF2-40B4-BE49-F238E27FC236}">
                <a16:creationId xmlns:a16="http://schemas.microsoft.com/office/drawing/2014/main" id="{FB23217A-9929-A259-6B71-C8416CFCEF0F}"/>
              </a:ext>
            </a:extLst>
          </xdr:cNvPr>
          <xdr:cNvSpPr/>
        </xdr:nvSpPr>
        <xdr:spPr>
          <a:xfrm>
            <a:off x="5269653" y="1934997"/>
            <a:ext cx="726033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6" name="ShpPUN">
            <a:extLst>
              <a:ext uri="{FF2B5EF4-FFF2-40B4-BE49-F238E27FC236}">
                <a16:creationId xmlns:a16="http://schemas.microsoft.com/office/drawing/2014/main" id="{442B3C8D-DBFA-C767-83DE-A56DD15D8D39}"/>
              </a:ext>
            </a:extLst>
          </xdr:cNvPr>
          <xdr:cNvSpPr/>
        </xdr:nvSpPr>
        <xdr:spPr>
          <a:xfrm>
            <a:off x="8772316" y="5021369"/>
            <a:ext cx="780727" cy="1524437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7" name="ShpSAN">
            <a:extLst>
              <a:ext uri="{FF2B5EF4-FFF2-40B4-BE49-F238E27FC236}">
                <a16:creationId xmlns:a16="http://schemas.microsoft.com/office/drawing/2014/main" id="{39F13F5B-5407-C7A2-F82F-7A63F38447E4}"/>
              </a:ext>
            </a:extLst>
          </xdr:cNvPr>
          <xdr:cNvSpPr/>
        </xdr:nvSpPr>
        <xdr:spPr>
          <a:xfrm>
            <a:off x="6506182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8" name="ShpTAC">
            <a:extLst>
              <a:ext uri="{FF2B5EF4-FFF2-40B4-BE49-F238E27FC236}">
                <a16:creationId xmlns:a16="http://schemas.microsoft.com/office/drawing/2014/main" id="{48228F13-E346-7B09-941F-44C9BC602E3D}"/>
              </a:ext>
            </a:extLst>
          </xdr:cNvPr>
          <xdr:cNvSpPr/>
        </xdr:nvSpPr>
        <xdr:spPr>
          <a:xfrm>
            <a:off x="8738842" y="6388736"/>
            <a:ext cx="5620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9" name="ShpTUM">
            <a:extLst>
              <a:ext uri="{FF2B5EF4-FFF2-40B4-BE49-F238E27FC236}">
                <a16:creationId xmlns:a16="http://schemas.microsoft.com/office/drawing/2014/main" id="{ADC00CA6-9766-858A-8091-CC896E141CB8}"/>
              </a:ext>
            </a:extLst>
          </xdr:cNvPr>
          <xdr:cNvSpPr/>
        </xdr:nvSpPr>
        <xdr:spPr>
          <a:xfrm>
            <a:off x="5371861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FFFFF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0" name="ShpUCA">
            <a:extLst>
              <a:ext uri="{FF2B5EF4-FFF2-40B4-BE49-F238E27FC236}">
                <a16:creationId xmlns:a16="http://schemas.microsoft.com/office/drawing/2014/main" id="{260666F2-AFC1-DA80-3203-C48A17CAA2B1}"/>
              </a:ext>
            </a:extLst>
          </xdr:cNvPr>
          <xdr:cNvSpPr/>
        </xdr:nvSpPr>
        <xdr:spPr>
          <a:xfrm>
            <a:off x="7146262" y="3055409"/>
            <a:ext cx="18630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1" name="SimAMA">
            <a:extLst>
              <a:ext uri="{FF2B5EF4-FFF2-40B4-BE49-F238E27FC236}">
                <a16:creationId xmlns:a16="http://schemas.microsoft.com/office/drawing/2014/main" id="{A088A76C-9143-FDB9-6C0D-847D9E501F2D}"/>
              </a:ext>
            </a:extLst>
          </xdr:cNvPr>
          <xdr:cNvSpPr/>
        </xdr:nvSpPr>
        <xdr:spPr>
          <a:xfrm>
            <a:off x="6070793" y="215422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52" name="SimANC">
            <a:extLst>
              <a:ext uri="{FF2B5EF4-FFF2-40B4-BE49-F238E27FC236}">
                <a16:creationId xmlns:a16="http://schemas.microsoft.com/office/drawing/2014/main" id="{8DD7A11C-F4BF-C4BE-0BEC-D35F85D1D278}"/>
              </a:ext>
            </a:extLst>
          </xdr:cNvPr>
          <xdr:cNvSpPr/>
        </xdr:nvSpPr>
        <xdr:spPr>
          <a:xfrm>
            <a:off x="6075017" y="3508415"/>
            <a:ext cx="92268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26</a:t>
            </a:r>
          </a:p>
        </xdr:txBody>
      </xdr:sp>
      <xdr:sp macro="" textlink="">
        <xdr:nvSpPr>
          <xdr:cNvPr id="253" name="SimAPU">
            <a:extLst>
              <a:ext uri="{FF2B5EF4-FFF2-40B4-BE49-F238E27FC236}">
                <a16:creationId xmlns:a16="http://schemas.microsoft.com/office/drawing/2014/main" id="{614229A0-D536-309F-65BB-AD1EE5068122}"/>
              </a:ext>
            </a:extLst>
          </xdr:cNvPr>
          <xdr:cNvSpPr/>
        </xdr:nvSpPr>
        <xdr:spPr>
          <a:xfrm>
            <a:off x="7814240" y="5089324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58</a:t>
            </a:r>
          </a:p>
        </xdr:txBody>
      </xdr:sp>
      <xdr:sp macro="" textlink="">
        <xdr:nvSpPr>
          <xdr:cNvPr id="254" name="SimARE">
            <a:extLst>
              <a:ext uri="{FF2B5EF4-FFF2-40B4-BE49-F238E27FC236}">
                <a16:creationId xmlns:a16="http://schemas.microsoft.com/office/drawing/2014/main" id="{0BB8BA37-6EA6-37EA-7738-467D380BD15E}"/>
              </a:ext>
            </a:extLst>
          </xdr:cNvPr>
          <xdr:cNvSpPr/>
        </xdr:nvSpPr>
        <xdr:spPr>
          <a:xfrm>
            <a:off x="7900642" y="5838950"/>
            <a:ext cx="814129" cy="5929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</a:t>
            </a:r>
          </a:p>
        </xdr:txBody>
      </xdr:sp>
      <xdr:sp macro="" textlink="">
        <xdr:nvSpPr>
          <xdr:cNvPr id="255" name="SimAYA">
            <a:extLst>
              <a:ext uri="{FF2B5EF4-FFF2-40B4-BE49-F238E27FC236}">
                <a16:creationId xmlns:a16="http://schemas.microsoft.com/office/drawing/2014/main" id="{2C19898E-873C-BE0A-6B33-3DB0A7F0FC14}"/>
              </a:ext>
            </a:extLst>
          </xdr:cNvPr>
          <xdr:cNvSpPr/>
        </xdr:nvSpPr>
        <xdr:spPr>
          <a:xfrm>
            <a:off x="7361329" y="5318874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56" name="SimCAJ">
            <a:extLst>
              <a:ext uri="{FF2B5EF4-FFF2-40B4-BE49-F238E27FC236}">
                <a16:creationId xmlns:a16="http://schemas.microsoft.com/office/drawing/2014/main" id="{1E8DF773-4B8C-35A1-2C83-CE62A604ECEE}"/>
              </a:ext>
            </a:extLst>
          </xdr:cNvPr>
          <xdr:cNvSpPr/>
        </xdr:nvSpPr>
        <xdr:spPr>
          <a:xfrm>
            <a:off x="5833985" y="2587734"/>
            <a:ext cx="79983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57" name="SimCAL">
            <a:extLst>
              <a:ext uri="{FF2B5EF4-FFF2-40B4-BE49-F238E27FC236}">
                <a16:creationId xmlns:a16="http://schemas.microsoft.com/office/drawing/2014/main" id="{3CF9B287-FC3D-CC7D-A773-1DFEDA5A61F0}"/>
              </a:ext>
            </a:extLst>
          </xdr:cNvPr>
          <xdr:cNvSpPr/>
        </xdr:nvSpPr>
        <xdr:spPr>
          <a:xfrm>
            <a:off x="6217174" y="4472546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58" name="SimCUZ">
            <a:extLst>
              <a:ext uri="{FF2B5EF4-FFF2-40B4-BE49-F238E27FC236}">
                <a16:creationId xmlns:a16="http://schemas.microsoft.com/office/drawing/2014/main" id="{33B8D59C-FA6C-457B-4536-EF04566A2532}"/>
              </a:ext>
            </a:extLst>
          </xdr:cNvPr>
          <xdr:cNvSpPr/>
        </xdr:nvSpPr>
        <xdr:spPr>
          <a:xfrm>
            <a:off x="7819174" y="4625324"/>
            <a:ext cx="87627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59" name="SimHUV">
            <a:extLst>
              <a:ext uri="{FF2B5EF4-FFF2-40B4-BE49-F238E27FC236}">
                <a16:creationId xmlns:a16="http://schemas.microsoft.com/office/drawing/2014/main" id="{5C2DAE76-62BD-5379-8DAD-29EF6CB74A4A}"/>
              </a:ext>
            </a:extLst>
          </xdr:cNvPr>
          <xdr:cNvSpPr/>
        </xdr:nvSpPr>
        <xdr:spPr>
          <a:xfrm>
            <a:off x="7020107" y="4742517"/>
            <a:ext cx="91739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60" name="SimHUC">
            <a:extLst>
              <a:ext uri="{FF2B5EF4-FFF2-40B4-BE49-F238E27FC236}">
                <a16:creationId xmlns:a16="http://schemas.microsoft.com/office/drawing/2014/main" id="{DFFA4C53-BA91-D52A-CC79-191AF51520C5}"/>
              </a:ext>
            </a:extLst>
          </xdr:cNvPr>
          <xdr:cNvSpPr/>
        </xdr:nvSpPr>
        <xdr:spPr>
          <a:xfrm>
            <a:off x="6753374" y="3563945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25</a:t>
            </a:r>
          </a:p>
        </xdr:txBody>
      </xdr:sp>
      <xdr:sp macro="" textlink="">
        <xdr:nvSpPr>
          <xdr:cNvPr id="261" name="SimICA">
            <a:extLst>
              <a:ext uri="{FF2B5EF4-FFF2-40B4-BE49-F238E27FC236}">
                <a16:creationId xmlns:a16="http://schemas.microsoft.com/office/drawing/2014/main" id="{8C02A38C-4CC8-B597-763A-C204FCACDBBE}"/>
              </a:ext>
            </a:extLst>
          </xdr:cNvPr>
          <xdr:cNvSpPr/>
        </xdr:nvSpPr>
        <xdr:spPr>
          <a:xfrm>
            <a:off x="6894280" y="5197413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62" name="SimJUN">
            <a:extLst>
              <a:ext uri="{FF2B5EF4-FFF2-40B4-BE49-F238E27FC236}">
                <a16:creationId xmlns:a16="http://schemas.microsoft.com/office/drawing/2014/main" id="{B9D8904F-18B4-EF1F-19D3-16D403446193}"/>
              </a:ext>
            </a:extLst>
          </xdr:cNvPr>
          <xdr:cNvSpPr/>
        </xdr:nvSpPr>
        <xdr:spPr>
          <a:xfrm>
            <a:off x="6945340" y="4185396"/>
            <a:ext cx="936252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106</a:t>
            </a:r>
          </a:p>
        </xdr:txBody>
      </xdr:sp>
      <xdr:sp macro="" textlink="">
        <xdr:nvSpPr>
          <xdr:cNvPr id="263" name="SimLAL">
            <a:extLst>
              <a:ext uri="{FF2B5EF4-FFF2-40B4-BE49-F238E27FC236}">
                <a16:creationId xmlns:a16="http://schemas.microsoft.com/office/drawing/2014/main" id="{D452E19E-68CC-BB16-BA69-20CD0587681B}"/>
              </a:ext>
            </a:extLst>
          </xdr:cNvPr>
          <xdr:cNvSpPr/>
        </xdr:nvSpPr>
        <xdr:spPr>
          <a:xfrm>
            <a:off x="5829484" y="3036639"/>
            <a:ext cx="88388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44</a:t>
            </a:r>
          </a:p>
        </xdr:txBody>
      </xdr:sp>
      <xdr:sp macro="" textlink="">
        <xdr:nvSpPr>
          <xdr:cNvPr id="264" name="SimLAM">
            <a:extLst>
              <a:ext uri="{FF2B5EF4-FFF2-40B4-BE49-F238E27FC236}">
                <a16:creationId xmlns:a16="http://schemas.microsoft.com/office/drawing/2014/main" id="{FD631544-A515-721C-DE0E-A7BFCA607EF3}"/>
              </a:ext>
            </a:extLst>
          </xdr:cNvPr>
          <xdr:cNvSpPr/>
        </xdr:nvSpPr>
        <xdr:spPr>
          <a:xfrm>
            <a:off x="5327651" y="2463844"/>
            <a:ext cx="915264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15</a:t>
            </a:r>
          </a:p>
        </xdr:txBody>
      </xdr:sp>
      <xdr:sp macro="" textlink="">
        <xdr:nvSpPr>
          <xdr:cNvPr id="265" name="SimLIM">
            <a:extLst>
              <a:ext uri="{FF2B5EF4-FFF2-40B4-BE49-F238E27FC236}">
                <a16:creationId xmlns:a16="http://schemas.microsoft.com/office/drawing/2014/main" id="{E7296AD2-1EA5-D20A-4DE4-C4B13A076916}"/>
              </a:ext>
            </a:extLst>
          </xdr:cNvPr>
          <xdr:cNvSpPr/>
        </xdr:nvSpPr>
        <xdr:spPr>
          <a:xfrm>
            <a:off x="6463100" y="4130670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104</a:t>
            </a:r>
          </a:p>
        </xdr:txBody>
      </xdr:sp>
      <xdr:sp macro="" textlink="">
        <xdr:nvSpPr>
          <xdr:cNvPr id="266" name="SimLOR">
            <a:extLst>
              <a:ext uri="{FF2B5EF4-FFF2-40B4-BE49-F238E27FC236}">
                <a16:creationId xmlns:a16="http://schemas.microsoft.com/office/drawing/2014/main" id="{E58A5C32-F43D-EAED-B5DB-20C974488D00}"/>
              </a:ext>
            </a:extLst>
          </xdr:cNvPr>
          <xdr:cNvSpPr/>
        </xdr:nvSpPr>
        <xdr:spPr>
          <a:xfrm>
            <a:off x="7173380" y="1517962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</a:t>
            </a:r>
          </a:p>
        </xdr:txBody>
      </xdr:sp>
      <xdr:sp macro="" textlink="">
        <xdr:nvSpPr>
          <xdr:cNvPr id="267" name="SimMAD">
            <a:extLst>
              <a:ext uri="{FF2B5EF4-FFF2-40B4-BE49-F238E27FC236}">
                <a16:creationId xmlns:a16="http://schemas.microsoft.com/office/drawing/2014/main" id="{73FCA875-B81E-8DD7-0921-D7EBDBD21FDE}"/>
              </a:ext>
            </a:extLst>
          </xdr:cNvPr>
          <xdr:cNvSpPr/>
        </xdr:nvSpPr>
        <xdr:spPr>
          <a:xfrm>
            <a:off x="8514790" y="4337762"/>
            <a:ext cx="941049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68" name="SimMOQ">
            <a:extLst>
              <a:ext uri="{FF2B5EF4-FFF2-40B4-BE49-F238E27FC236}">
                <a16:creationId xmlns:a16="http://schemas.microsoft.com/office/drawing/2014/main" id="{C3D4AB8E-212A-5908-99D3-6B8AFECD1061}"/>
              </a:ext>
            </a:extLst>
          </xdr:cNvPr>
          <xdr:cNvSpPr/>
        </xdr:nvSpPr>
        <xdr:spPr>
          <a:xfrm>
            <a:off x="8539791" y="5986405"/>
            <a:ext cx="707501" cy="5929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69" name="SimPAS">
            <a:extLst>
              <a:ext uri="{FF2B5EF4-FFF2-40B4-BE49-F238E27FC236}">
                <a16:creationId xmlns:a16="http://schemas.microsoft.com/office/drawing/2014/main" id="{A4237DF4-3698-F5B2-1642-2973CF8AC075}"/>
              </a:ext>
            </a:extLst>
          </xdr:cNvPr>
          <xdr:cNvSpPr/>
        </xdr:nvSpPr>
        <xdr:spPr>
          <a:xfrm>
            <a:off x="7040155" y="3789145"/>
            <a:ext cx="772646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22</a:t>
            </a:r>
          </a:p>
        </xdr:txBody>
      </xdr:sp>
      <xdr:sp macro="" textlink="">
        <xdr:nvSpPr>
          <xdr:cNvPr id="270" name="SimPIU">
            <a:extLst>
              <a:ext uri="{FF2B5EF4-FFF2-40B4-BE49-F238E27FC236}">
                <a16:creationId xmlns:a16="http://schemas.microsoft.com/office/drawing/2014/main" id="{558CB34C-9EE1-5125-CEB0-6D7130B771A8}"/>
              </a:ext>
            </a:extLst>
          </xdr:cNvPr>
          <xdr:cNvSpPr/>
        </xdr:nvSpPr>
        <xdr:spPr>
          <a:xfrm>
            <a:off x="5219694" y="2023421"/>
            <a:ext cx="72186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</a:t>
            </a:r>
          </a:p>
        </xdr:txBody>
      </xdr:sp>
      <xdr:sp macro="" textlink="">
        <xdr:nvSpPr>
          <xdr:cNvPr id="271" name="SimPUN">
            <a:extLst>
              <a:ext uri="{FF2B5EF4-FFF2-40B4-BE49-F238E27FC236}">
                <a16:creationId xmlns:a16="http://schemas.microsoft.com/office/drawing/2014/main" id="{BC4CC325-426C-0289-80DD-F4B04983A505}"/>
              </a:ext>
            </a:extLst>
          </xdr:cNvPr>
          <xdr:cNvSpPr/>
        </xdr:nvSpPr>
        <xdr:spPr>
          <a:xfrm>
            <a:off x="8659022" y="5382724"/>
            <a:ext cx="9852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72" name="SimSAN">
            <a:extLst>
              <a:ext uri="{FF2B5EF4-FFF2-40B4-BE49-F238E27FC236}">
                <a16:creationId xmlns:a16="http://schemas.microsoft.com/office/drawing/2014/main" id="{0CB7F699-2534-8D73-F072-0D8A64D81868}"/>
              </a:ext>
            </a:extLst>
          </xdr:cNvPr>
          <xdr:cNvSpPr/>
        </xdr:nvSpPr>
        <xdr:spPr>
          <a:xfrm>
            <a:off x="6517860" y="2642698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73" name="SimTUM">
            <a:extLst>
              <a:ext uri="{FF2B5EF4-FFF2-40B4-BE49-F238E27FC236}">
                <a16:creationId xmlns:a16="http://schemas.microsoft.com/office/drawing/2014/main" id="{F9BACBF0-B21A-A6FD-EBD1-5B80AEFE5593}"/>
              </a:ext>
            </a:extLst>
          </xdr:cNvPr>
          <xdr:cNvSpPr/>
        </xdr:nvSpPr>
        <xdr:spPr>
          <a:xfrm>
            <a:off x="5144152" y="1339447"/>
            <a:ext cx="718941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274" name="SimUCA">
            <a:extLst>
              <a:ext uri="{FF2B5EF4-FFF2-40B4-BE49-F238E27FC236}">
                <a16:creationId xmlns:a16="http://schemas.microsoft.com/office/drawing/2014/main" id="{AF612F6F-06BF-F738-B5D1-B01EA71A4203}"/>
              </a:ext>
            </a:extLst>
          </xdr:cNvPr>
          <xdr:cNvSpPr/>
        </xdr:nvSpPr>
        <xdr:spPr>
          <a:xfrm>
            <a:off x="7526779" y="3577820"/>
            <a:ext cx="720000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25</a:t>
            </a:r>
          </a:p>
        </xdr:txBody>
      </xdr:sp>
      <xdr:sp macro="" textlink="">
        <xdr:nvSpPr>
          <xdr:cNvPr id="275" name="SimTAC">
            <a:extLst>
              <a:ext uri="{FF2B5EF4-FFF2-40B4-BE49-F238E27FC236}">
                <a16:creationId xmlns:a16="http://schemas.microsoft.com/office/drawing/2014/main" id="{F1ED5D71-249A-C32A-5E4E-2AF35A14ED36}"/>
              </a:ext>
            </a:extLst>
          </xdr:cNvPr>
          <xdr:cNvSpPr/>
        </xdr:nvSpPr>
        <xdr:spPr>
          <a:xfrm>
            <a:off x="8715375" y="6409268"/>
            <a:ext cx="723175" cy="54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5">
          <cell r="G55" t="str">
            <v>Total</v>
          </cell>
        </row>
        <row r="56">
          <cell r="D56" t="str">
            <v>Enero</v>
          </cell>
          <cell r="G56">
            <v>348</v>
          </cell>
        </row>
        <row r="57">
          <cell r="D57" t="str">
            <v>Febrero</v>
          </cell>
          <cell r="G57">
            <v>414</v>
          </cell>
        </row>
        <row r="58">
          <cell r="D58" t="str">
            <v>Marzo</v>
          </cell>
          <cell r="G58">
            <v>711</v>
          </cell>
        </row>
        <row r="59">
          <cell r="D59" t="str">
            <v>Abril</v>
          </cell>
          <cell r="G59">
            <v>1080</v>
          </cell>
        </row>
        <row r="94">
          <cell r="M94" t="str">
            <v>Soltera</v>
          </cell>
          <cell r="O94">
            <v>0.96566523605150212</v>
          </cell>
        </row>
        <row r="95">
          <cell r="M95" t="str">
            <v>Conviviente</v>
          </cell>
          <cell r="O95">
            <v>1.9313304721030045E-2</v>
          </cell>
        </row>
        <row r="96">
          <cell r="M96" t="str">
            <v>Casada</v>
          </cell>
          <cell r="O96">
            <v>0</v>
          </cell>
        </row>
        <row r="97">
          <cell r="M97" t="str">
            <v>Separada</v>
          </cell>
          <cell r="O97">
            <v>1.5021459227467811E-2</v>
          </cell>
        </row>
        <row r="98">
          <cell r="M98" t="str">
            <v>Divorciada</v>
          </cell>
          <cell r="O98">
            <v>0</v>
          </cell>
        </row>
        <row r="99">
          <cell r="M99" t="str">
            <v>Viuda</v>
          </cell>
          <cell r="O99">
            <v>0</v>
          </cell>
        </row>
        <row r="108">
          <cell r="I108" t="str">
            <v>Si</v>
          </cell>
          <cell r="L108">
            <v>8.5836909871244635E-3</v>
          </cell>
        </row>
        <row r="109">
          <cell r="I109" t="str">
            <v>No</v>
          </cell>
          <cell r="L109">
            <v>0.99141630901287559</v>
          </cell>
        </row>
        <row r="145">
          <cell r="B145" t="str">
            <v>Económico</v>
          </cell>
          <cell r="E145">
            <v>0.33333333333333331</v>
          </cell>
        </row>
        <row r="146">
          <cell r="B146" t="str">
            <v>Familiar</v>
          </cell>
          <cell r="E146">
            <v>0.20833333333333334</v>
          </cell>
        </row>
        <row r="147">
          <cell r="B147" t="str">
            <v>Embarazo</v>
          </cell>
          <cell r="E147">
            <v>0.45833333333333331</v>
          </cell>
        </row>
        <row r="148">
          <cell r="B148" t="str">
            <v>Enfermedad</v>
          </cell>
          <cell r="E148">
            <v>0</v>
          </cell>
        </row>
        <row r="149">
          <cell r="B149" t="str">
            <v>Otro</v>
          </cell>
          <cell r="E149">
            <v>0</v>
          </cell>
        </row>
        <row r="163">
          <cell r="J163" t="str">
            <v>Económica</v>
          </cell>
          <cell r="K163" t="str">
            <v>Emocional</v>
          </cell>
          <cell r="L163" t="str">
            <v>Cuidado de hijos</v>
          </cell>
          <cell r="M163" t="str">
            <v>Estudios</v>
          </cell>
          <cell r="N163" t="str">
            <v>Otro</v>
          </cell>
        </row>
        <row r="165">
          <cell r="H165" t="str">
            <v>Pareja</v>
          </cell>
          <cell r="J165">
            <v>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H166" t="str">
            <v>Familiar</v>
          </cell>
          <cell r="J166">
            <v>258</v>
          </cell>
          <cell r="K166">
            <v>121</v>
          </cell>
          <cell r="L166">
            <v>3</v>
          </cell>
          <cell r="M166">
            <v>5</v>
          </cell>
          <cell r="N166">
            <v>0</v>
          </cell>
        </row>
        <row r="167">
          <cell r="H167" t="str">
            <v>Sin vínculo</v>
          </cell>
          <cell r="J167">
            <v>2</v>
          </cell>
          <cell r="K167">
            <v>0</v>
          </cell>
          <cell r="L167">
            <v>0</v>
          </cell>
          <cell r="M167">
            <v>4</v>
          </cell>
          <cell r="N167">
            <v>0</v>
          </cell>
        </row>
        <row r="269">
          <cell r="O269" t="str">
            <v>Fabricación de productos textiles</v>
          </cell>
          <cell r="P269">
            <v>24</v>
          </cell>
        </row>
        <row r="270">
          <cell r="O270" t="str">
            <v>Otras actividades de servicios personales</v>
          </cell>
          <cell r="P270">
            <v>4</v>
          </cell>
        </row>
        <row r="271">
          <cell r="O271" t="str">
            <v>Actividades de edición</v>
          </cell>
          <cell r="P271">
            <v>3</v>
          </cell>
        </row>
        <row r="272">
          <cell r="O272" t="str">
            <v>Actividades administrativas y de apoyo de oficina y otras Actividades de apoyo a las empresas</v>
          </cell>
          <cell r="P272">
            <v>2</v>
          </cell>
        </row>
        <row r="273">
          <cell r="O273" t="str">
            <v>Elaboración de productos alimenticios</v>
          </cell>
          <cell r="P273">
            <v>2</v>
          </cell>
        </row>
        <row r="274">
          <cell r="O274" t="str">
            <v>Programación informática, consultoría de informática y actividades conexas</v>
          </cell>
          <cell r="P274">
            <v>1</v>
          </cell>
        </row>
        <row r="275">
          <cell r="O275" t="str">
            <v>Actividades de servicio de comidas y bebidas</v>
          </cell>
          <cell r="P275">
            <v>1</v>
          </cell>
        </row>
        <row r="276">
          <cell r="O276" t="str">
            <v>Otras industrias manufactureras</v>
          </cell>
          <cell r="P276">
            <v>1</v>
          </cell>
        </row>
      </sheetData>
      <sheetData sheetId="12"/>
      <sheetData sheetId="13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11</v>
  </rv>
</rvData>
</file>

<file path=xl/richData/rdrichvaluestructure.xml><?xml version="1.0" encoding="utf-8"?>
<rvStructures xmlns="http://schemas.microsoft.com/office/spreadsheetml/2017/richdata" count="1">
  <s t="_error">
    <k n="error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9B36-42F2-4973-A404-D8ED82691108}">
  <sheetPr>
    <tabColor theme="1" tint="0.14999847407452621"/>
  </sheetPr>
  <dimension ref="A10:V324"/>
  <sheetViews>
    <sheetView showGridLines="0" tabSelected="1" view="pageBreakPreview" zoomScale="68" zoomScaleNormal="25" zoomScaleSheetLayoutView="68" zoomScalePageLayoutView="115" workbookViewId="0">
      <selection activeCell="A347" sqref="A347"/>
    </sheetView>
  </sheetViews>
  <sheetFormatPr baseColWidth="10" defaultColWidth="11.453125" defaultRowHeight="14.5" x14ac:dyDescent="0.35"/>
  <cols>
    <col min="1" max="1" width="2" style="2" customWidth="1"/>
    <col min="2" max="2" width="16.1796875" style="2" customWidth="1"/>
    <col min="3" max="3" width="8.81640625" style="2" customWidth="1"/>
    <col min="4" max="4" width="14.453125" style="2" customWidth="1"/>
    <col min="5" max="5" width="11.453125" style="2"/>
    <col min="6" max="6" width="10.54296875" style="2" customWidth="1"/>
    <col min="7" max="7" width="15.453125" style="2" customWidth="1"/>
    <col min="8" max="8" width="14.26953125" style="2" customWidth="1"/>
    <col min="9" max="9" width="16.26953125" style="2" customWidth="1"/>
    <col min="10" max="10" width="19.1796875" style="2" customWidth="1"/>
    <col min="11" max="11" width="19.26953125" style="2" customWidth="1"/>
    <col min="12" max="12" width="16.81640625" style="2" customWidth="1"/>
    <col min="13" max="13" width="26.81640625" style="2" customWidth="1"/>
    <col min="14" max="14" width="17.7265625" style="2" customWidth="1"/>
    <col min="15" max="15" width="12.54296875" style="2" customWidth="1"/>
    <col min="16" max="16" width="14.7265625" style="2" customWidth="1"/>
    <col min="17" max="17" width="15" style="2" customWidth="1"/>
    <col min="18" max="18" width="12.1796875" style="2" customWidth="1"/>
    <col min="19" max="19" width="13.7265625" style="2" customWidth="1"/>
    <col min="20" max="20" width="12.7265625" style="2" customWidth="1"/>
    <col min="21" max="21" width="0.54296875" style="2" customWidth="1"/>
    <col min="22" max="22" width="3.26953125" style="2" customWidth="1"/>
    <col min="23" max="16384" width="11.453125" style="2"/>
  </cols>
  <sheetData>
    <row r="10" spans="2:20" ht="15" customHeight="1" x14ac:dyDescent="0.35">
      <c r="B10" s="1" t="s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15" customHeight="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3" spans="2:20" ht="18" x14ac:dyDescent="0.35">
      <c r="B13" s="3"/>
      <c r="C13" s="3" t="s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5" spans="2:20" x14ac:dyDescent="0.35">
      <c r="B15" s="4" t="s">
        <v>2</v>
      </c>
      <c r="C15" s="4"/>
      <c r="D15" s="4"/>
      <c r="E15" s="4"/>
      <c r="F15" s="4"/>
    </row>
    <row r="16" spans="2:20" x14ac:dyDescent="0.35">
      <c r="B16" s="4"/>
      <c r="C16" s="4"/>
      <c r="D16" s="4"/>
      <c r="E16" s="4"/>
      <c r="F16" s="4"/>
    </row>
    <row r="18" spans="9:20" ht="21" customHeight="1" x14ac:dyDescent="0.35">
      <c r="J18" s="5"/>
      <c r="L18" s="6"/>
    </row>
    <row r="19" spans="9:20" ht="15" customHeight="1" x14ac:dyDescent="0.35">
      <c r="N19" s="5"/>
      <c r="P19" s="6"/>
    </row>
    <row r="20" spans="9:20" ht="15.5" x14ac:dyDescent="0.35">
      <c r="I20" s="7" t="s">
        <v>3</v>
      </c>
      <c r="J20" s="8" t="s">
        <v>4</v>
      </c>
      <c r="K20" s="9" t="s">
        <v>5</v>
      </c>
      <c r="M20" s="10" t="s">
        <v>6</v>
      </c>
      <c r="N20" s="11" t="s">
        <v>7</v>
      </c>
      <c r="O20" s="11"/>
      <c r="P20" s="11"/>
      <c r="Q20" s="11"/>
      <c r="R20" s="11"/>
      <c r="S20" s="12" t="s">
        <v>4</v>
      </c>
      <c r="T20" s="13" t="s">
        <v>5</v>
      </c>
    </row>
    <row r="21" spans="9:20" ht="15.5" x14ac:dyDescent="0.35">
      <c r="I21" s="14" t="s">
        <v>8</v>
      </c>
      <c r="J21" s="15">
        <v>26</v>
      </c>
      <c r="K21" s="16">
        <f t="shared" ref="K21:K46" si="0">J21/$J$47</f>
        <v>1.0184097140618879E-2</v>
      </c>
      <c r="M21" s="17" t="s">
        <v>9</v>
      </c>
      <c r="N21" s="18" t="s">
        <v>10</v>
      </c>
      <c r="O21" s="18"/>
      <c r="P21" s="18"/>
      <c r="Q21" s="18"/>
      <c r="R21" s="18"/>
      <c r="S21" s="19">
        <v>1074</v>
      </c>
      <c r="T21" s="16">
        <f t="shared" ref="T21:T40" si="1">+S21/$S$41</f>
        <v>0.42068155111633371</v>
      </c>
    </row>
    <row r="22" spans="9:20" ht="15.5" x14ac:dyDescent="0.35">
      <c r="I22" s="14" t="s">
        <v>11</v>
      </c>
      <c r="J22" s="15">
        <v>36</v>
      </c>
      <c r="K22" s="16">
        <f t="shared" si="0"/>
        <v>1.4101057579318449E-2</v>
      </c>
      <c r="M22" s="17" t="s">
        <v>12</v>
      </c>
      <c r="N22" s="18" t="s">
        <v>13</v>
      </c>
      <c r="O22" s="18"/>
      <c r="P22" s="18"/>
      <c r="Q22" s="18"/>
      <c r="R22" s="18"/>
      <c r="S22" s="19">
        <v>75</v>
      </c>
      <c r="T22" s="16">
        <f t="shared" si="1"/>
        <v>2.9377203290246769E-2</v>
      </c>
    </row>
    <row r="23" spans="9:20" ht="15.5" x14ac:dyDescent="0.35">
      <c r="I23" s="14" t="s">
        <v>14</v>
      </c>
      <c r="J23" s="15">
        <v>162</v>
      </c>
      <c r="K23" s="16">
        <f t="shared" si="0"/>
        <v>6.3454759106933017E-2</v>
      </c>
      <c r="M23" s="17" t="s">
        <v>15</v>
      </c>
      <c r="N23" s="18" t="s">
        <v>16</v>
      </c>
      <c r="O23" s="18"/>
      <c r="P23" s="18"/>
      <c r="Q23" s="18"/>
      <c r="R23" s="18"/>
      <c r="S23" s="19">
        <v>604</v>
      </c>
      <c r="T23" s="16">
        <f t="shared" si="1"/>
        <v>0.23658441049745396</v>
      </c>
    </row>
    <row r="24" spans="9:20" ht="15.5" x14ac:dyDescent="0.35">
      <c r="I24" s="14" t="s">
        <v>17</v>
      </c>
      <c r="J24" s="15">
        <v>122</v>
      </c>
      <c r="K24" s="16">
        <f t="shared" si="0"/>
        <v>4.7786917352134743E-2</v>
      </c>
      <c r="M24" s="17" t="s">
        <v>18</v>
      </c>
      <c r="N24" s="18" t="s">
        <v>19</v>
      </c>
      <c r="O24" s="18"/>
      <c r="P24" s="18"/>
      <c r="Q24" s="18"/>
      <c r="R24" s="18"/>
      <c r="S24" s="19">
        <v>0</v>
      </c>
      <c r="T24" s="16">
        <f t="shared" si="1"/>
        <v>0</v>
      </c>
    </row>
    <row r="25" spans="9:20" ht="15.5" x14ac:dyDescent="0.35">
      <c r="I25" s="14" t="s">
        <v>20</v>
      </c>
      <c r="J25" s="15">
        <v>98</v>
      </c>
      <c r="K25" s="16">
        <f t="shared" si="0"/>
        <v>3.8386212299255776E-2</v>
      </c>
      <c r="M25" s="17" t="s">
        <v>21</v>
      </c>
      <c r="N25" s="18" t="s">
        <v>22</v>
      </c>
      <c r="O25" s="18"/>
      <c r="P25" s="18"/>
      <c r="Q25" s="18"/>
      <c r="R25" s="18"/>
      <c r="S25" s="19">
        <v>0</v>
      </c>
      <c r="T25" s="16">
        <f t="shared" si="1"/>
        <v>0</v>
      </c>
    </row>
    <row r="26" spans="9:20" ht="15.5" x14ac:dyDescent="0.35">
      <c r="I26" s="14" t="s">
        <v>23</v>
      </c>
      <c r="J26" s="15">
        <v>32</v>
      </c>
      <c r="K26" s="16">
        <f t="shared" si="0"/>
        <v>1.2534273403838621E-2</v>
      </c>
      <c r="M26" s="17" t="s">
        <v>24</v>
      </c>
      <c r="N26" s="18" t="s">
        <v>25</v>
      </c>
      <c r="O26" s="18"/>
      <c r="P26" s="18"/>
      <c r="Q26" s="18"/>
      <c r="R26" s="18"/>
      <c r="S26" s="19">
        <v>69</v>
      </c>
      <c r="T26" s="16">
        <f t="shared" si="1"/>
        <v>2.7027027027027029E-2</v>
      </c>
    </row>
    <row r="27" spans="9:20" ht="15.5" x14ac:dyDescent="0.35">
      <c r="I27" s="14" t="s">
        <v>26</v>
      </c>
      <c r="J27" s="15">
        <v>83</v>
      </c>
      <c r="K27" s="16">
        <f t="shared" si="0"/>
        <v>3.2510771641206422E-2</v>
      </c>
      <c r="M27" s="17" t="s">
        <v>27</v>
      </c>
      <c r="N27" s="18" t="s">
        <v>28</v>
      </c>
      <c r="O27" s="18"/>
      <c r="P27" s="18"/>
      <c r="Q27" s="18"/>
      <c r="R27" s="18"/>
      <c r="S27" s="19">
        <v>1</v>
      </c>
      <c r="T27" s="16">
        <f t="shared" si="1"/>
        <v>3.916960438699569E-4</v>
      </c>
    </row>
    <row r="28" spans="9:20" ht="15.5" x14ac:dyDescent="0.35">
      <c r="I28" s="14" t="s">
        <v>29</v>
      </c>
      <c r="J28" s="15">
        <v>178</v>
      </c>
      <c r="K28" s="16">
        <f t="shared" si="0"/>
        <v>6.9721895808852324E-2</v>
      </c>
      <c r="M28" s="17" t="s">
        <v>30</v>
      </c>
      <c r="N28" s="20" t="s">
        <v>31</v>
      </c>
      <c r="O28" s="20"/>
      <c r="P28" s="20"/>
      <c r="Q28" s="20"/>
      <c r="R28" s="20"/>
      <c r="S28" s="19">
        <v>34</v>
      </c>
      <c r="T28" s="16">
        <f t="shared" si="1"/>
        <v>1.3317665491578536E-2</v>
      </c>
    </row>
    <row r="29" spans="9:20" ht="15.5" x14ac:dyDescent="0.35">
      <c r="I29" s="14" t="s">
        <v>32</v>
      </c>
      <c r="J29" s="15">
        <v>26</v>
      </c>
      <c r="K29" s="16">
        <f t="shared" si="0"/>
        <v>1.0184097140618879E-2</v>
      </c>
      <c r="M29" s="17" t="s">
        <v>33</v>
      </c>
      <c r="N29" s="18" t="s">
        <v>34</v>
      </c>
      <c r="O29" s="18"/>
      <c r="P29" s="18"/>
      <c r="Q29" s="18"/>
      <c r="R29" s="18"/>
      <c r="S29" s="19">
        <v>47</v>
      </c>
      <c r="T29" s="16">
        <f t="shared" si="1"/>
        <v>1.8409714061887975E-2</v>
      </c>
    </row>
    <row r="30" spans="9:20" ht="15.5" x14ac:dyDescent="0.35">
      <c r="I30" s="14" t="s">
        <v>35</v>
      </c>
      <c r="J30" s="15">
        <v>36</v>
      </c>
      <c r="K30" s="16">
        <f t="shared" si="0"/>
        <v>1.4101057579318449E-2</v>
      </c>
      <c r="M30" s="17" t="s">
        <v>36</v>
      </c>
      <c r="N30" s="18" t="s">
        <v>37</v>
      </c>
      <c r="O30" s="18"/>
      <c r="P30" s="18"/>
      <c r="Q30" s="18"/>
      <c r="R30" s="18"/>
      <c r="S30" s="19">
        <v>28</v>
      </c>
      <c r="T30" s="16">
        <f t="shared" si="1"/>
        <v>1.0967489228358794E-2</v>
      </c>
    </row>
    <row r="31" spans="9:20" ht="15.5" x14ac:dyDescent="0.35">
      <c r="I31" s="14" t="s">
        <v>38</v>
      </c>
      <c r="J31" s="15">
        <v>93</v>
      </c>
      <c r="K31" s="16">
        <f t="shared" si="0"/>
        <v>3.6427732079905996E-2</v>
      </c>
      <c r="M31" s="17" t="s">
        <v>39</v>
      </c>
      <c r="N31" s="18" t="s">
        <v>40</v>
      </c>
      <c r="O31" s="18"/>
      <c r="P31" s="18"/>
      <c r="Q31" s="18"/>
      <c r="R31" s="18"/>
      <c r="S31" s="19">
        <v>86</v>
      </c>
      <c r="T31" s="16">
        <f t="shared" si="1"/>
        <v>3.3685859772816296E-2</v>
      </c>
    </row>
    <row r="32" spans="9:20" ht="15.5" x14ac:dyDescent="0.35">
      <c r="I32" s="14" t="s">
        <v>41</v>
      </c>
      <c r="J32" s="15">
        <v>289</v>
      </c>
      <c r="K32" s="16">
        <f t="shared" si="0"/>
        <v>0.11320015667841755</v>
      </c>
      <c r="M32" s="17" t="s">
        <v>42</v>
      </c>
      <c r="N32" s="18" t="s">
        <v>43</v>
      </c>
      <c r="O32" s="18"/>
      <c r="P32" s="18"/>
      <c r="Q32" s="18"/>
      <c r="R32" s="18"/>
      <c r="S32" s="19">
        <v>26</v>
      </c>
      <c r="T32" s="16">
        <f t="shared" si="1"/>
        <v>1.0184097140618879E-2</v>
      </c>
    </row>
    <row r="33" spans="2:20" ht="15.5" x14ac:dyDescent="0.35">
      <c r="I33" s="14" t="s">
        <v>44</v>
      </c>
      <c r="J33" s="15">
        <v>259</v>
      </c>
      <c r="K33" s="16">
        <f t="shared" si="0"/>
        <v>0.10144927536231885</v>
      </c>
      <c r="M33" s="17" t="s">
        <v>45</v>
      </c>
      <c r="N33" s="18" t="s">
        <v>46</v>
      </c>
      <c r="O33" s="18"/>
      <c r="P33" s="18"/>
      <c r="Q33" s="18"/>
      <c r="R33" s="18"/>
      <c r="S33" s="19">
        <v>47</v>
      </c>
      <c r="T33" s="16">
        <f t="shared" si="1"/>
        <v>1.8409714061887975E-2</v>
      </c>
    </row>
    <row r="34" spans="2:20" ht="15.5" x14ac:dyDescent="0.35">
      <c r="I34" s="14" t="s">
        <v>47</v>
      </c>
      <c r="J34" s="15">
        <v>33</v>
      </c>
      <c r="K34" s="16">
        <f t="shared" si="0"/>
        <v>1.2925969447708578E-2</v>
      </c>
      <c r="M34" s="17" t="s">
        <v>48</v>
      </c>
      <c r="N34" s="18" t="s">
        <v>49</v>
      </c>
      <c r="O34" s="18"/>
      <c r="P34" s="18"/>
      <c r="Q34" s="18"/>
      <c r="R34" s="18"/>
      <c r="S34" s="19">
        <v>317</v>
      </c>
      <c r="T34" s="16">
        <f t="shared" si="1"/>
        <v>0.12416764590677634</v>
      </c>
    </row>
    <row r="35" spans="2:20" ht="15.5" x14ac:dyDescent="0.35">
      <c r="I35" s="14" t="s">
        <v>50</v>
      </c>
      <c r="J35" s="15">
        <v>412</v>
      </c>
      <c r="K35" s="16">
        <f t="shared" si="0"/>
        <v>0.16137877007442225</v>
      </c>
      <c r="M35" s="17" t="s">
        <v>51</v>
      </c>
      <c r="N35" s="18" t="s">
        <v>52</v>
      </c>
      <c r="O35" s="18"/>
      <c r="P35" s="18"/>
      <c r="Q35" s="18"/>
      <c r="R35" s="18"/>
      <c r="S35" s="19">
        <v>0</v>
      </c>
      <c r="T35" s="16">
        <f t="shared" si="1"/>
        <v>0</v>
      </c>
    </row>
    <row r="36" spans="2:20" ht="15.5" x14ac:dyDescent="0.35">
      <c r="I36" s="14" t="s">
        <v>53</v>
      </c>
      <c r="J36" s="15">
        <v>143</v>
      </c>
      <c r="K36" s="16">
        <f t="shared" si="0"/>
        <v>5.6012534273403837E-2</v>
      </c>
      <c r="M36" s="17" t="s">
        <v>54</v>
      </c>
      <c r="N36" s="18" t="s">
        <v>55</v>
      </c>
      <c r="O36" s="18"/>
      <c r="P36" s="18"/>
      <c r="Q36" s="18"/>
      <c r="R36" s="18"/>
      <c r="S36" s="19">
        <v>0</v>
      </c>
      <c r="T36" s="16">
        <f t="shared" si="1"/>
        <v>0</v>
      </c>
    </row>
    <row r="37" spans="2:20" ht="15.5" x14ac:dyDescent="0.35">
      <c r="I37" s="14" t="s">
        <v>56</v>
      </c>
      <c r="J37" s="15">
        <v>30</v>
      </c>
      <c r="K37" s="16">
        <f t="shared" si="0"/>
        <v>1.1750881316098707E-2</v>
      </c>
      <c r="M37" s="17" t="s">
        <v>57</v>
      </c>
      <c r="N37" s="18" t="s">
        <v>58</v>
      </c>
      <c r="O37" s="18"/>
      <c r="P37" s="18"/>
      <c r="Q37" s="18"/>
      <c r="R37" s="18"/>
      <c r="S37" s="19">
        <v>0</v>
      </c>
      <c r="T37" s="16">
        <f t="shared" si="1"/>
        <v>0</v>
      </c>
    </row>
    <row r="38" spans="2:20" ht="15.5" x14ac:dyDescent="0.35">
      <c r="I38" s="14" t="s">
        <v>59</v>
      </c>
      <c r="J38" s="15">
        <v>9</v>
      </c>
      <c r="K38" s="16">
        <f t="shared" si="0"/>
        <v>3.5252643948296123E-3</v>
      </c>
      <c r="M38" s="17" t="s">
        <v>60</v>
      </c>
      <c r="N38" s="18" t="s">
        <v>61</v>
      </c>
      <c r="O38" s="18"/>
      <c r="P38" s="18"/>
      <c r="Q38" s="18"/>
      <c r="R38" s="18"/>
      <c r="S38" s="19">
        <v>0</v>
      </c>
      <c r="T38" s="16">
        <f t="shared" si="1"/>
        <v>0</v>
      </c>
    </row>
    <row r="39" spans="2:20" ht="15.5" x14ac:dyDescent="0.35">
      <c r="I39" s="14" t="s">
        <v>62</v>
      </c>
      <c r="J39" s="15">
        <v>32</v>
      </c>
      <c r="K39" s="16">
        <f t="shared" si="0"/>
        <v>1.2534273403838621E-2</v>
      </c>
      <c r="M39" s="17" t="s">
        <v>63</v>
      </c>
      <c r="N39" s="21" t="s">
        <v>64</v>
      </c>
      <c r="O39" s="21"/>
      <c r="P39" s="21"/>
      <c r="Q39" s="21"/>
      <c r="R39" s="21"/>
      <c r="S39" s="19">
        <v>68</v>
      </c>
      <c r="T39" s="16">
        <f t="shared" si="1"/>
        <v>2.6635330983157072E-2</v>
      </c>
    </row>
    <row r="40" spans="2:20" ht="16" thickBot="1" x14ac:dyDescent="0.4">
      <c r="I40" s="14" t="s">
        <v>65</v>
      </c>
      <c r="J40" s="15">
        <v>76</v>
      </c>
      <c r="K40" s="16">
        <f t="shared" si="0"/>
        <v>2.9768899334116725E-2</v>
      </c>
      <c r="M40" s="17" t="s">
        <v>66</v>
      </c>
      <c r="N40" s="22" t="s">
        <v>67</v>
      </c>
      <c r="O40" s="22"/>
      <c r="P40" s="22"/>
      <c r="Q40" s="22"/>
      <c r="R40" s="22"/>
      <c r="S40" s="19">
        <v>77</v>
      </c>
      <c r="T40" s="16">
        <f t="shared" si="1"/>
        <v>3.0160595377986682E-2</v>
      </c>
    </row>
    <row r="41" spans="2:20" ht="15.5" x14ac:dyDescent="0.35">
      <c r="I41" s="14" t="s">
        <v>68</v>
      </c>
      <c r="J41" s="15">
        <v>38</v>
      </c>
      <c r="K41" s="16">
        <f t="shared" si="0"/>
        <v>1.4884449667058363E-2</v>
      </c>
      <c r="M41" s="23"/>
      <c r="N41" s="23"/>
      <c r="O41" s="23"/>
      <c r="P41" s="23" t="s">
        <v>69</v>
      </c>
      <c r="Q41" s="23"/>
      <c r="R41" s="23"/>
      <c r="S41" s="24">
        <f>SUM(S21:S40)</f>
        <v>2553</v>
      </c>
      <c r="T41" s="25">
        <f>SUM(T21:T40)</f>
        <v>0.99999999999999989</v>
      </c>
    </row>
    <row r="42" spans="2:20" ht="15.5" x14ac:dyDescent="0.35">
      <c r="B42" s="26" t="s">
        <v>70</v>
      </c>
      <c r="C42" s="27" t="s">
        <v>71</v>
      </c>
      <c r="D42" s="28"/>
      <c r="I42" s="14" t="s">
        <v>72</v>
      </c>
      <c r="J42" s="15">
        <v>141</v>
      </c>
      <c r="K42" s="16">
        <f t="shared" si="0"/>
        <v>5.5229142185663924E-2</v>
      </c>
      <c r="O42" s="5"/>
      <c r="P42" s="29"/>
      <c r="Q42" s="6"/>
    </row>
    <row r="43" spans="2:20" ht="15.5" x14ac:dyDescent="0.35">
      <c r="B43" s="30"/>
      <c r="C43" s="31" t="s">
        <v>73</v>
      </c>
      <c r="D43" s="32"/>
      <c r="I43" s="14" t="s">
        <v>74</v>
      </c>
      <c r="J43" s="15">
        <v>140</v>
      </c>
      <c r="K43" s="16">
        <f t="shared" si="0"/>
        <v>5.483744614179397E-2</v>
      </c>
      <c r="O43" s="5"/>
      <c r="P43" s="29"/>
      <c r="Q43" s="6"/>
    </row>
    <row r="44" spans="2:20" ht="15.5" x14ac:dyDescent="0.35">
      <c r="B44" s="33"/>
      <c r="C44" s="34" t="s">
        <v>75</v>
      </c>
      <c r="D44" s="35"/>
      <c r="I44" s="14" t="s">
        <v>76</v>
      </c>
      <c r="J44" s="15">
        <v>28</v>
      </c>
      <c r="K44" s="16">
        <f t="shared" si="0"/>
        <v>1.0967489228358794E-2</v>
      </c>
      <c r="O44" s="5"/>
      <c r="P44" s="29"/>
      <c r="Q44" s="6"/>
    </row>
    <row r="45" spans="2:20" ht="15.5" x14ac:dyDescent="0.35">
      <c r="B45" s="36"/>
      <c r="C45" s="34" t="s">
        <v>77</v>
      </c>
      <c r="D45" s="35"/>
      <c r="I45" s="14" t="s">
        <v>78</v>
      </c>
      <c r="J45" s="15">
        <v>0</v>
      </c>
      <c r="K45" s="16">
        <f t="shared" si="0"/>
        <v>0</v>
      </c>
      <c r="O45" s="5"/>
      <c r="P45" s="29"/>
      <c r="Q45" s="6"/>
    </row>
    <row r="46" spans="2:20" ht="16" thickBot="1" x14ac:dyDescent="0.4">
      <c r="B46" s="37"/>
      <c r="C46" s="34" t="s">
        <v>79</v>
      </c>
      <c r="D46" s="35"/>
      <c r="I46" s="14" t="s">
        <v>80</v>
      </c>
      <c r="J46" s="15">
        <v>31</v>
      </c>
      <c r="K46" s="16">
        <f t="shared" si="0"/>
        <v>1.2142577359968664E-2</v>
      </c>
      <c r="O46" s="5"/>
      <c r="P46" s="29"/>
      <c r="Q46" s="6"/>
    </row>
    <row r="47" spans="2:20" ht="15.5" x14ac:dyDescent="0.35">
      <c r="B47" s="38"/>
      <c r="C47" s="34" t="s">
        <v>81</v>
      </c>
      <c r="D47" s="35"/>
      <c r="I47" s="39" t="s">
        <v>69</v>
      </c>
      <c r="J47" s="24">
        <f>SUM(J21:J46)</f>
        <v>2553</v>
      </c>
      <c r="K47" s="40">
        <f>SUM(K21:K46)</f>
        <v>1</v>
      </c>
      <c r="O47" s="5"/>
      <c r="P47" s="29"/>
      <c r="Q47" s="6"/>
    </row>
    <row r="48" spans="2:20" ht="15.5" x14ac:dyDescent="0.35">
      <c r="B48" s="41"/>
      <c r="C48" s="34" t="s">
        <v>82</v>
      </c>
      <c r="D48" s="35"/>
      <c r="O48" s="5"/>
      <c r="P48" s="29"/>
      <c r="Q48" s="6"/>
    </row>
    <row r="49" spans="2:19" ht="15.5" x14ac:dyDescent="0.35">
      <c r="B49" s="42"/>
      <c r="C49" s="34" t="s">
        <v>83</v>
      </c>
      <c r="D49" s="35"/>
      <c r="O49" s="5"/>
      <c r="P49" s="29"/>
      <c r="Q49" s="6"/>
    </row>
    <row r="50" spans="2:19" ht="15.5" x14ac:dyDescent="0.35">
      <c r="O50" s="5"/>
      <c r="P50" s="29"/>
      <c r="Q50" s="6"/>
    </row>
    <row r="51" spans="2:19" ht="24.75" customHeight="1" x14ac:dyDescent="0.35">
      <c r="O51" s="5"/>
      <c r="P51" s="29"/>
      <c r="Q51" s="6"/>
    </row>
    <row r="52" spans="2:19" ht="27" customHeight="1" x14ac:dyDescent="0.35">
      <c r="K52" s="5"/>
      <c r="M52" s="6"/>
    </row>
    <row r="53" spans="2:19" ht="20.25" customHeight="1" x14ac:dyDescent="0.35">
      <c r="K53" s="5"/>
      <c r="M53" s="6"/>
      <c r="N53" s="5"/>
      <c r="P53" s="6"/>
    </row>
    <row r="54" spans="2:19" ht="15.5" x14ac:dyDescent="0.35">
      <c r="K54" s="5"/>
      <c r="M54" s="6"/>
    </row>
    <row r="55" spans="2:19" ht="15.5" x14ac:dyDescent="0.35">
      <c r="D55" s="7" t="s">
        <v>84</v>
      </c>
      <c r="E55" s="7"/>
      <c r="F55" s="7"/>
      <c r="G55" s="8" t="s">
        <v>69</v>
      </c>
      <c r="K55" s="5"/>
      <c r="M55" s="6"/>
      <c r="N55" s="43" t="s">
        <v>85</v>
      </c>
      <c r="O55" s="43"/>
      <c r="P55" s="44" t="s">
        <v>69</v>
      </c>
      <c r="Q55" s="45" t="s">
        <v>5</v>
      </c>
    </row>
    <row r="56" spans="2:19" ht="15.5" x14ac:dyDescent="0.35">
      <c r="D56" s="14" t="s">
        <v>86</v>
      </c>
      <c r="E56" s="46"/>
      <c r="F56" s="46"/>
      <c r="G56" s="19">
        <v>348</v>
      </c>
      <c r="K56" s="5"/>
      <c r="M56" s="6"/>
      <c r="N56" s="47" t="s">
        <v>87</v>
      </c>
      <c r="O56" s="48"/>
      <c r="P56" s="49">
        <v>1020</v>
      </c>
      <c r="Q56" s="50">
        <f>P56/$P$61</f>
        <v>9.4813162297824868E-2</v>
      </c>
    </row>
    <row r="57" spans="2:19" ht="15.5" x14ac:dyDescent="0.35">
      <c r="D57" s="51" t="s">
        <v>88</v>
      </c>
      <c r="E57" s="46"/>
      <c r="F57" s="46"/>
      <c r="G57" s="19">
        <v>414</v>
      </c>
      <c r="K57" s="5"/>
      <c r="M57" s="6"/>
      <c r="N57" s="47" t="s">
        <v>89</v>
      </c>
      <c r="O57" s="48"/>
      <c r="P57" s="49">
        <v>3413</v>
      </c>
      <c r="Q57" s="50">
        <f>P57/$P$61</f>
        <v>0.31725227737497674</v>
      </c>
      <c r="S57" s="50"/>
    </row>
    <row r="58" spans="2:19" ht="15.5" x14ac:dyDescent="0.35">
      <c r="D58" s="51" t="s">
        <v>90</v>
      </c>
      <c r="E58" s="46"/>
      <c r="F58" s="46"/>
      <c r="G58" s="19">
        <v>711</v>
      </c>
      <c r="K58" s="5"/>
      <c r="M58" s="6"/>
      <c r="N58" s="47" t="s">
        <v>91</v>
      </c>
      <c r="O58" s="48"/>
      <c r="P58" s="49">
        <v>4280</v>
      </c>
      <c r="Q58" s="50">
        <f>P58/$P$61</f>
        <v>0.39784346532812792</v>
      </c>
    </row>
    <row r="59" spans="2:19" ht="16" thickBot="1" x14ac:dyDescent="0.4">
      <c r="D59" s="51" t="s">
        <v>92</v>
      </c>
      <c r="E59" s="46"/>
      <c r="F59" s="46"/>
      <c r="G59" s="19">
        <v>1080</v>
      </c>
      <c r="K59" s="5"/>
      <c r="M59" s="6"/>
      <c r="N59" s="29" t="s">
        <v>93</v>
      </c>
      <c r="O59" s="48"/>
      <c r="P59" s="49">
        <v>1911</v>
      </c>
      <c r="Q59" s="50">
        <f>P59/$P$61</f>
        <v>0.17763524818739543</v>
      </c>
    </row>
    <row r="60" spans="2:19" ht="15" customHeight="1" thickBot="1" x14ac:dyDescent="0.4">
      <c r="D60" s="39" t="s">
        <v>69</v>
      </c>
      <c r="E60" s="39"/>
      <c r="F60" s="39"/>
      <c r="G60" s="24">
        <f>SUM(G56:G59)</f>
        <v>2553</v>
      </c>
      <c r="K60" s="5"/>
      <c r="M60" s="6"/>
      <c r="N60" s="29" t="s">
        <v>94</v>
      </c>
      <c r="O60" s="48"/>
      <c r="P60" s="49">
        <v>134</v>
      </c>
      <c r="Q60" s="50">
        <f>P60/$P$61</f>
        <v>1.2455846811675032E-2</v>
      </c>
    </row>
    <row r="61" spans="2:19" ht="15.75" customHeight="1" x14ac:dyDescent="0.35">
      <c r="K61" s="5"/>
      <c r="M61" s="6"/>
      <c r="N61" s="39" t="s">
        <v>69</v>
      </c>
      <c r="O61" s="39"/>
      <c r="P61" s="24">
        <f>SUM(P56:P60)</f>
        <v>10758</v>
      </c>
      <c r="Q61" s="25">
        <f>SUM(Q56:Q60)</f>
        <v>1</v>
      </c>
    </row>
    <row r="62" spans="2:19" ht="15.5" x14ac:dyDescent="0.35">
      <c r="K62" s="5"/>
      <c r="M62" s="6"/>
    </row>
    <row r="63" spans="2:19" ht="15.5" x14ac:dyDescent="0.35">
      <c r="K63" s="5"/>
      <c r="M63" s="6"/>
    </row>
    <row r="64" spans="2:19" ht="21" customHeight="1" x14ac:dyDescent="0.35">
      <c r="K64" s="5"/>
      <c r="M64" s="6"/>
    </row>
    <row r="65" spans="1:21" ht="9.75" customHeight="1" x14ac:dyDescent="0.35"/>
    <row r="66" spans="1:21" ht="18" x14ac:dyDescent="0.35">
      <c r="A66" s="3"/>
      <c r="B66" s="3" t="s">
        <v>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T66" s="3"/>
      <c r="U66" s="52"/>
    </row>
    <row r="67" spans="1:21" ht="12.75" customHeight="1" x14ac:dyDescent="0.35"/>
    <row r="68" spans="1:21" ht="29.25" customHeight="1" x14ac:dyDescent="0.35">
      <c r="A68" s="2" t="e" vm="1">
        <v>#VALUE!</v>
      </c>
      <c r="B68" s="4" t="s">
        <v>95</v>
      </c>
      <c r="C68" s="4"/>
      <c r="D68" s="4"/>
      <c r="E68" s="4"/>
      <c r="F68" s="4"/>
      <c r="G68" s="53"/>
      <c r="H68" s="53"/>
      <c r="J68" s="54"/>
      <c r="K68" s="54"/>
      <c r="L68" s="54"/>
      <c r="N68" s="55"/>
      <c r="O68" s="56"/>
      <c r="P68" s="56"/>
      <c r="Q68" s="56"/>
      <c r="R68" s="56"/>
      <c r="S68" s="56"/>
      <c r="T68" s="56"/>
      <c r="U68" s="56"/>
    </row>
    <row r="69" spans="1:21" ht="12" customHeight="1" x14ac:dyDescent="0.35">
      <c r="B69" s="4"/>
      <c r="C69" s="4"/>
      <c r="D69" s="4"/>
      <c r="E69" s="4"/>
      <c r="F69" s="4"/>
      <c r="G69" s="53"/>
      <c r="H69" s="53"/>
      <c r="J69" s="57"/>
      <c r="K69" s="57"/>
      <c r="L69" s="57"/>
      <c r="N69" s="56"/>
      <c r="P69" s="56"/>
      <c r="Q69" s="56"/>
      <c r="R69" s="56"/>
      <c r="S69" s="56"/>
      <c r="T69" s="56"/>
      <c r="U69" s="56"/>
    </row>
    <row r="70" spans="1:21" ht="22.5" customHeight="1" x14ac:dyDescent="0.35">
      <c r="B70" s="58"/>
      <c r="C70" s="59"/>
      <c r="D70" s="59"/>
      <c r="E70" s="59"/>
      <c r="F70" s="60"/>
    </row>
    <row r="71" spans="1:21" ht="19.5" customHeight="1" x14ac:dyDescent="0.35"/>
    <row r="72" spans="1:21" ht="18.75" customHeight="1" x14ac:dyDescent="0.35">
      <c r="I72" s="61" t="s">
        <v>96</v>
      </c>
      <c r="J72" s="61"/>
      <c r="K72" s="62" t="s">
        <v>97</v>
      </c>
      <c r="M72" s="63" t="s">
        <v>98</v>
      </c>
      <c r="N72" s="12" t="s">
        <v>4</v>
      </c>
      <c r="P72" s="43" t="s">
        <v>99</v>
      </c>
      <c r="Q72" s="64"/>
      <c r="R72" s="65" t="s">
        <v>4</v>
      </c>
      <c r="S72" s="66" t="s">
        <v>5</v>
      </c>
    </row>
    <row r="73" spans="1:21" ht="20.25" customHeight="1" x14ac:dyDescent="0.35">
      <c r="I73" s="61"/>
      <c r="J73" s="61"/>
      <c r="K73" s="62"/>
      <c r="M73" s="67">
        <v>2024</v>
      </c>
      <c r="N73" s="68">
        <v>351</v>
      </c>
      <c r="P73" s="20" t="s">
        <v>100</v>
      </c>
      <c r="Q73" s="69"/>
      <c r="R73" s="68">
        <v>319</v>
      </c>
      <c r="S73" s="50">
        <f>+R73/$R$75</f>
        <v>0.68454935622317592</v>
      </c>
    </row>
    <row r="74" spans="1:21" ht="20.25" customHeight="1" thickBot="1" x14ac:dyDescent="0.4">
      <c r="I74" s="61"/>
      <c r="J74" s="61"/>
      <c r="K74" s="62"/>
      <c r="M74" s="67">
        <v>2025</v>
      </c>
      <c r="N74" s="68">
        <v>115</v>
      </c>
      <c r="P74" s="5" t="s">
        <v>101</v>
      </c>
      <c r="Q74" s="5"/>
      <c r="R74" s="68">
        <v>147</v>
      </c>
      <c r="S74" s="70">
        <f>+R74/$R$75</f>
        <v>0.31545064377682402</v>
      </c>
    </row>
    <row r="75" spans="1:21" ht="19.5" customHeight="1" thickBot="1" x14ac:dyDescent="0.4">
      <c r="I75" s="5" t="s">
        <v>41</v>
      </c>
      <c r="J75" s="71"/>
      <c r="K75" s="72">
        <v>106</v>
      </c>
      <c r="M75" s="67" t="s">
        <v>102</v>
      </c>
      <c r="N75" s="68">
        <v>0</v>
      </c>
      <c r="P75" s="73" t="s">
        <v>69</v>
      </c>
      <c r="Q75" s="74"/>
      <c r="R75" s="24">
        <f>SUM(R73:R74)</f>
        <v>466</v>
      </c>
      <c r="S75" s="25">
        <f>SUM(S73:S74)</f>
        <v>1</v>
      </c>
    </row>
    <row r="76" spans="1:21" ht="19.5" customHeight="1" x14ac:dyDescent="0.35">
      <c r="I76" s="5" t="s">
        <v>14</v>
      </c>
      <c r="J76" s="29"/>
      <c r="K76" s="72">
        <v>58</v>
      </c>
      <c r="M76" s="73" t="s">
        <v>69</v>
      </c>
      <c r="N76" s="24">
        <f>SUM(N73:N75)</f>
        <v>466</v>
      </c>
    </row>
    <row r="77" spans="1:21" ht="19.5" customHeight="1" x14ac:dyDescent="0.35">
      <c r="I77" s="5" t="s">
        <v>35</v>
      </c>
      <c r="J77" s="29"/>
      <c r="K77" s="72">
        <v>25</v>
      </c>
      <c r="M77" s="75" t="s">
        <v>103</v>
      </c>
      <c r="N77" s="75"/>
      <c r="P77" s="76"/>
    </row>
    <row r="78" spans="1:21" ht="19.5" customHeight="1" x14ac:dyDescent="0.35">
      <c r="I78" s="77" t="s">
        <v>11</v>
      </c>
      <c r="J78" s="78"/>
      <c r="K78" s="72">
        <v>26</v>
      </c>
      <c r="M78" s="75"/>
      <c r="N78" s="75"/>
      <c r="Q78" s="79" t="s">
        <v>104</v>
      </c>
      <c r="S78" s="80" t="s">
        <v>105</v>
      </c>
    </row>
    <row r="79" spans="1:21" ht="19.5" customHeight="1" x14ac:dyDescent="0.5">
      <c r="I79" s="5" t="s">
        <v>50</v>
      </c>
      <c r="J79" s="29"/>
      <c r="K79" s="72">
        <v>86</v>
      </c>
      <c r="M79" s="81"/>
      <c r="N79" s="81"/>
      <c r="Q79" s="82">
        <f>+S73</f>
        <v>0.68454935622317592</v>
      </c>
      <c r="S79" s="83">
        <f>+S74</f>
        <v>0.31545064377682402</v>
      </c>
    </row>
    <row r="80" spans="1:21" ht="19.5" customHeight="1" x14ac:dyDescent="0.35">
      <c r="I80" s="5" t="s">
        <v>80</v>
      </c>
      <c r="J80" s="29"/>
      <c r="K80" s="72">
        <v>25</v>
      </c>
      <c r="Q80" s="50"/>
      <c r="U80" s="84"/>
    </row>
    <row r="81" spans="2:21" ht="19.5" customHeight="1" x14ac:dyDescent="0.35">
      <c r="I81" s="5" t="s">
        <v>65</v>
      </c>
      <c r="J81" s="29"/>
      <c r="K81" s="72">
        <v>22</v>
      </c>
      <c r="Q81" s="20"/>
    </row>
    <row r="82" spans="2:21" ht="19.5" customHeight="1" x14ac:dyDescent="0.35">
      <c r="I82" s="5" t="s">
        <v>53</v>
      </c>
      <c r="J82" s="71"/>
      <c r="K82" s="72">
        <v>18</v>
      </c>
      <c r="Q82" s="20"/>
      <c r="U82" s="85"/>
    </row>
    <row r="83" spans="2:21" ht="19.5" customHeight="1" x14ac:dyDescent="0.35">
      <c r="I83" s="5" t="s">
        <v>47</v>
      </c>
      <c r="J83" s="29"/>
      <c r="K83" s="72">
        <v>15</v>
      </c>
    </row>
    <row r="84" spans="2:21" ht="19.5" customHeight="1" x14ac:dyDescent="0.35">
      <c r="I84" s="5" t="s">
        <v>17</v>
      </c>
      <c r="J84" s="71"/>
      <c r="K84" s="72">
        <v>21</v>
      </c>
      <c r="M84" s="86" t="s">
        <v>106</v>
      </c>
      <c r="N84" s="87" t="s">
        <v>4</v>
      </c>
      <c r="O84" s="88" t="s">
        <v>5</v>
      </c>
    </row>
    <row r="85" spans="2:21" ht="19.5" customHeight="1" x14ac:dyDescent="0.35">
      <c r="I85" s="5" t="s">
        <v>44</v>
      </c>
      <c r="J85" s="29"/>
      <c r="K85" s="72">
        <v>44</v>
      </c>
      <c r="M85" s="20" t="s">
        <v>107</v>
      </c>
      <c r="N85" s="68">
        <v>462</v>
      </c>
      <c r="O85" s="50">
        <f>N85/$N$87</f>
        <v>0.99141630901287559</v>
      </c>
      <c r="U85" s="89"/>
    </row>
    <row r="86" spans="2:21" ht="19.5" customHeight="1" thickBot="1" x14ac:dyDescent="0.4">
      <c r="I86" s="5" t="s">
        <v>29</v>
      </c>
      <c r="J86" s="29"/>
      <c r="K86" s="72">
        <v>0</v>
      </c>
      <c r="M86" s="20" t="s">
        <v>108</v>
      </c>
      <c r="N86" s="68">
        <v>4</v>
      </c>
      <c r="O86" s="50">
        <f>N86/$N$87</f>
        <v>8.5836909871244635E-3</v>
      </c>
    </row>
    <row r="87" spans="2:21" ht="19.5" customHeight="1" x14ac:dyDescent="0.35">
      <c r="I87" s="5" t="s">
        <v>20</v>
      </c>
      <c r="J87" s="29"/>
      <c r="K87" s="72">
        <v>0</v>
      </c>
      <c r="M87" s="73" t="s">
        <v>69</v>
      </c>
      <c r="N87" s="24">
        <f>SUM(N85:N86)</f>
        <v>466</v>
      </c>
      <c r="O87" s="25">
        <f>SUM(O85:O86)</f>
        <v>1</v>
      </c>
      <c r="Q87" s="90"/>
    </row>
    <row r="88" spans="2:21" ht="19.5" customHeight="1" x14ac:dyDescent="0.35">
      <c r="I88" s="5" t="s">
        <v>74</v>
      </c>
      <c r="J88" s="29"/>
      <c r="K88" s="72">
        <v>0</v>
      </c>
      <c r="M88" s="5"/>
      <c r="N88" s="91"/>
      <c r="O88" s="92"/>
      <c r="Q88" s="90"/>
    </row>
    <row r="89" spans="2:21" ht="19.5" customHeight="1" x14ac:dyDescent="0.35">
      <c r="I89" s="5" t="s">
        <v>72</v>
      </c>
      <c r="J89" s="77"/>
      <c r="K89" s="72">
        <v>0</v>
      </c>
    </row>
    <row r="90" spans="2:21" ht="19.5" customHeight="1" x14ac:dyDescent="0.35">
      <c r="I90" s="5" t="s">
        <v>38</v>
      </c>
      <c r="J90" s="71"/>
      <c r="K90" s="72">
        <v>0</v>
      </c>
    </row>
    <row r="91" spans="2:21" ht="19.5" customHeight="1" x14ac:dyDescent="0.35">
      <c r="I91" s="5" t="s">
        <v>26</v>
      </c>
      <c r="J91" s="29"/>
      <c r="K91" s="72">
        <v>0</v>
      </c>
      <c r="N91" s="20"/>
      <c r="O91" s="20"/>
    </row>
    <row r="92" spans="2:21" ht="19.5" customHeight="1" x14ac:dyDescent="0.35">
      <c r="I92" s="5" t="s">
        <v>68</v>
      </c>
      <c r="J92" s="29"/>
      <c r="K92" s="72">
        <v>4</v>
      </c>
    </row>
    <row r="93" spans="2:21" ht="23.25" customHeight="1" x14ac:dyDescent="0.35">
      <c r="B93" s="26" t="s">
        <v>70</v>
      </c>
      <c r="C93" s="93" t="s">
        <v>71</v>
      </c>
      <c r="D93" s="94"/>
      <c r="I93" s="77" t="s">
        <v>76</v>
      </c>
      <c r="J93" s="77"/>
      <c r="K93" s="72">
        <v>0</v>
      </c>
      <c r="M93" s="63" t="s">
        <v>109</v>
      </c>
      <c r="N93" s="12" t="s">
        <v>4</v>
      </c>
      <c r="O93" s="13" t="s">
        <v>5</v>
      </c>
    </row>
    <row r="94" spans="2:21" ht="23.25" customHeight="1" x14ac:dyDescent="0.35">
      <c r="B94" s="30"/>
      <c r="C94" s="95" t="s">
        <v>73</v>
      </c>
      <c r="D94" s="95"/>
      <c r="I94" s="5" t="s">
        <v>8</v>
      </c>
      <c r="J94" s="29"/>
      <c r="K94" s="72">
        <v>0</v>
      </c>
      <c r="L94"/>
      <c r="M94" s="5" t="s">
        <v>110</v>
      </c>
      <c r="N94" s="91">
        <v>450</v>
      </c>
      <c r="O94" s="92">
        <f>N94/$N$100</f>
        <v>0.96566523605150212</v>
      </c>
    </row>
    <row r="95" spans="2:21" ht="19.5" customHeight="1" x14ac:dyDescent="0.35">
      <c r="B95" s="33"/>
      <c r="C95" s="96" t="s">
        <v>111</v>
      </c>
      <c r="D95" s="97"/>
      <c r="I95" s="5" t="s">
        <v>56</v>
      </c>
      <c r="J95" s="29"/>
      <c r="K95" s="72">
        <v>16</v>
      </c>
      <c r="L95"/>
      <c r="M95" s="5" t="s">
        <v>112</v>
      </c>
      <c r="N95" s="91">
        <v>9</v>
      </c>
      <c r="O95" s="92">
        <f>N95/$N$100</f>
        <v>1.9313304721030045E-2</v>
      </c>
    </row>
    <row r="96" spans="2:21" ht="19.5" customHeight="1" x14ac:dyDescent="0.35">
      <c r="B96" s="36"/>
      <c r="C96" s="96" t="s">
        <v>113</v>
      </c>
      <c r="D96" s="97"/>
      <c r="I96" s="5" t="s">
        <v>62</v>
      </c>
      <c r="J96" s="29"/>
      <c r="K96" s="72">
        <v>0</v>
      </c>
      <c r="L96"/>
      <c r="M96" s="5" t="s">
        <v>114</v>
      </c>
      <c r="N96" s="91">
        <v>0</v>
      </c>
      <c r="O96" s="92">
        <f t="shared" ref="O96:O99" si="2">N96/$N$100</f>
        <v>0</v>
      </c>
    </row>
    <row r="97" spans="2:17" ht="19.5" customHeight="1" x14ac:dyDescent="0.35">
      <c r="B97" s="37"/>
      <c r="C97" s="96" t="s">
        <v>115</v>
      </c>
      <c r="D97" s="97"/>
      <c r="I97" s="5" t="s">
        <v>116</v>
      </c>
      <c r="J97" s="29"/>
      <c r="K97" s="72">
        <v>0</v>
      </c>
      <c r="L97"/>
      <c r="M97" s="5" t="s">
        <v>117</v>
      </c>
      <c r="N97" s="91">
        <v>7</v>
      </c>
      <c r="O97" s="92">
        <f t="shared" si="2"/>
        <v>1.5021459227467811E-2</v>
      </c>
    </row>
    <row r="98" spans="2:17" ht="19.5" customHeight="1" x14ac:dyDescent="0.35">
      <c r="B98" s="38"/>
      <c r="C98" s="96" t="s">
        <v>118</v>
      </c>
      <c r="D98" s="97"/>
      <c r="I98" s="5" t="s">
        <v>32</v>
      </c>
      <c r="J98" s="71"/>
      <c r="K98" s="72">
        <v>0</v>
      </c>
      <c r="L98"/>
      <c r="M98" s="5" t="s">
        <v>119</v>
      </c>
      <c r="N98" s="91">
        <v>0</v>
      </c>
      <c r="O98" s="92">
        <f t="shared" si="2"/>
        <v>0</v>
      </c>
    </row>
    <row r="99" spans="2:17" ht="19.5" customHeight="1" thickBot="1" x14ac:dyDescent="0.4">
      <c r="B99" s="41"/>
      <c r="C99" s="96" t="s">
        <v>120</v>
      </c>
      <c r="D99" s="97"/>
      <c r="I99" s="5" t="s">
        <v>23</v>
      </c>
      <c r="J99" s="29"/>
      <c r="K99" s="72">
        <v>0</v>
      </c>
      <c r="L99"/>
      <c r="M99" s="5" t="s">
        <v>121</v>
      </c>
      <c r="N99" s="91">
        <v>0</v>
      </c>
      <c r="O99" s="92">
        <f t="shared" si="2"/>
        <v>0</v>
      </c>
    </row>
    <row r="100" spans="2:17" ht="19.5" customHeight="1" x14ac:dyDescent="0.35">
      <c r="B100" s="42"/>
      <c r="C100" s="96" t="s">
        <v>122</v>
      </c>
      <c r="D100" s="97"/>
      <c r="I100" s="98" t="s">
        <v>69</v>
      </c>
      <c r="J100" s="98"/>
      <c r="K100" s="99">
        <f>SUM(K75:K99)</f>
        <v>466</v>
      </c>
      <c r="M100" s="73" t="s">
        <v>69</v>
      </c>
      <c r="N100" s="24">
        <f>SUM(N94:N99)</f>
        <v>466</v>
      </c>
      <c r="O100" s="25">
        <f>SUM(O94:O99)</f>
        <v>1</v>
      </c>
    </row>
    <row r="101" spans="2:17" ht="33" customHeight="1" x14ac:dyDescent="0.5">
      <c r="I101" s="100" t="s">
        <v>123</v>
      </c>
      <c r="J101" s="100"/>
      <c r="K101" s="100"/>
      <c r="N101" s="101"/>
      <c r="Q101" s="102"/>
    </row>
    <row r="102" spans="2:17" ht="16.5" customHeight="1" x14ac:dyDescent="0.5">
      <c r="N102" s="101"/>
      <c r="O102" s="103"/>
    </row>
    <row r="103" spans="2:17" ht="16.5" customHeight="1" x14ac:dyDescent="0.35"/>
    <row r="104" spans="2:17" ht="16.5" customHeight="1" x14ac:dyDescent="0.35"/>
    <row r="105" spans="2:17" ht="18" customHeight="1" x14ac:dyDescent="0.35"/>
    <row r="106" spans="2:17" ht="19.5" customHeight="1" x14ac:dyDescent="0.35"/>
    <row r="107" spans="2:17" ht="19.5" customHeight="1" x14ac:dyDescent="0.35">
      <c r="B107" s="104" t="s">
        <v>124</v>
      </c>
      <c r="C107" s="104"/>
      <c r="D107" s="105" t="s">
        <v>4</v>
      </c>
      <c r="E107" s="106" t="s">
        <v>5</v>
      </c>
      <c r="I107" s="86" t="s">
        <v>125</v>
      </c>
      <c r="J107" s="86"/>
      <c r="K107" s="105" t="s">
        <v>4</v>
      </c>
      <c r="L107" s="106" t="s">
        <v>5</v>
      </c>
    </row>
    <row r="108" spans="2:17" ht="19.5" customHeight="1" x14ac:dyDescent="0.35">
      <c r="B108" s="20" t="s">
        <v>126</v>
      </c>
      <c r="C108" s="20"/>
      <c r="D108" s="68">
        <v>409</v>
      </c>
      <c r="E108" s="50">
        <f>D108/D110</f>
        <v>0.87768240343347637</v>
      </c>
      <c r="I108" s="20" t="s">
        <v>127</v>
      </c>
      <c r="J108" s="107"/>
      <c r="K108" s="68">
        <v>4</v>
      </c>
      <c r="L108" s="50">
        <f>K108/K110</f>
        <v>8.5836909871244635E-3</v>
      </c>
    </row>
    <row r="109" spans="2:17" ht="19.5" customHeight="1" thickBot="1" x14ac:dyDescent="0.4">
      <c r="B109" s="20" t="s">
        <v>128</v>
      </c>
      <c r="C109" s="20"/>
      <c r="D109" s="68">
        <v>57</v>
      </c>
      <c r="E109" s="50">
        <f>D109/D110</f>
        <v>0.12231759656652361</v>
      </c>
      <c r="I109" s="20" t="s">
        <v>129</v>
      </c>
      <c r="J109" s="107"/>
      <c r="K109" s="68">
        <v>462</v>
      </c>
      <c r="L109" s="50">
        <f>K109/K110</f>
        <v>0.99141630901287559</v>
      </c>
    </row>
    <row r="110" spans="2:17" ht="19.5" customHeight="1" x14ac:dyDescent="0.35">
      <c r="B110" s="73" t="s">
        <v>69</v>
      </c>
      <c r="C110" s="73"/>
      <c r="D110" s="24">
        <f>SUM(D108:D109)</f>
        <v>466</v>
      </c>
      <c r="E110" s="25">
        <f>SUM(E108:E109)</f>
        <v>1</v>
      </c>
      <c r="I110" s="73" t="s">
        <v>69</v>
      </c>
      <c r="J110" s="73"/>
      <c r="K110" s="24">
        <f>SUM(K108:K109)</f>
        <v>466</v>
      </c>
      <c r="L110" s="25">
        <f>SUM(L108:L109)</f>
        <v>1</v>
      </c>
    </row>
    <row r="111" spans="2:17" ht="19.5" customHeight="1" x14ac:dyDescent="0.35"/>
    <row r="112" spans="2:17" ht="19.5" customHeight="1" x14ac:dyDescent="0.35">
      <c r="I112" s="20"/>
      <c r="J112" s="108"/>
      <c r="K112" s="68"/>
    </row>
    <row r="113" spans="2:21" ht="19.5" customHeight="1" x14ac:dyDescent="0.35"/>
    <row r="114" spans="2:21" ht="19.5" customHeight="1" x14ac:dyDescent="0.35"/>
    <row r="115" spans="2:21" ht="19.5" customHeight="1" x14ac:dyDescent="0.35"/>
    <row r="116" spans="2:21" ht="19.5" customHeight="1" x14ac:dyDescent="0.35">
      <c r="B116" s="104" t="s">
        <v>130</v>
      </c>
      <c r="C116" s="104"/>
      <c r="D116" s="105" t="s">
        <v>4</v>
      </c>
      <c r="E116" s="106" t="s">
        <v>5</v>
      </c>
      <c r="I116" s="63" t="s">
        <v>131</v>
      </c>
      <c r="J116" s="63"/>
      <c r="K116" s="12" t="s">
        <v>4</v>
      </c>
      <c r="L116" s="13" t="s">
        <v>5</v>
      </c>
      <c r="O116" s="104" t="s">
        <v>132</v>
      </c>
      <c r="P116" s="104"/>
      <c r="Q116" s="87" t="s">
        <v>4</v>
      </c>
      <c r="R116" s="88" t="s">
        <v>5</v>
      </c>
      <c r="S116" s="109"/>
    </row>
    <row r="117" spans="2:21" ht="19.5" customHeight="1" x14ac:dyDescent="0.35">
      <c r="B117" s="20" t="s">
        <v>133</v>
      </c>
      <c r="C117" s="20"/>
      <c r="D117" s="68">
        <v>367</v>
      </c>
      <c r="E117" s="50">
        <f>D117/$D$119</f>
        <v>0.78755364806866957</v>
      </c>
      <c r="I117" s="5" t="s">
        <v>134</v>
      </c>
      <c r="J117" s="5"/>
      <c r="K117" s="68">
        <v>107</v>
      </c>
      <c r="L117" s="50">
        <f>K117/$K$124</f>
        <v>0.98165137614678899</v>
      </c>
      <c r="M117" s="110"/>
      <c r="O117" s="20" t="s">
        <v>127</v>
      </c>
      <c r="P117" s="20"/>
      <c r="Q117" s="68">
        <v>2</v>
      </c>
      <c r="R117" s="50">
        <f>Q117/$Q$119</f>
        <v>4.2918454935622317E-3</v>
      </c>
      <c r="S117" s="111"/>
    </row>
    <row r="118" spans="2:21" ht="19.5" customHeight="1" thickBot="1" x14ac:dyDescent="0.4">
      <c r="B118" s="20" t="s">
        <v>135</v>
      </c>
      <c r="C118" s="20"/>
      <c r="D118" s="68">
        <v>99</v>
      </c>
      <c r="E118" s="50">
        <f>D118/$D$119</f>
        <v>0.21244635193133046</v>
      </c>
      <c r="I118" s="5" t="s">
        <v>136</v>
      </c>
      <c r="J118" s="5"/>
      <c r="K118" s="68">
        <v>2</v>
      </c>
      <c r="L118" s="50">
        <f t="shared" ref="L118:L122" si="3">K118/$K$124</f>
        <v>1.834862385321101E-2</v>
      </c>
      <c r="M118" s="110"/>
      <c r="O118" s="20" t="s">
        <v>129</v>
      </c>
      <c r="P118" s="20"/>
      <c r="Q118" s="68">
        <v>464</v>
      </c>
      <c r="R118" s="50">
        <f>Q118/$Q$119</f>
        <v>0.99570815450643779</v>
      </c>
      <c r="S118" s="91"/>
    </row>
    <row r="119" spans="2:21" ht="19.5" customHeight="1" x14ac:dyDescent="0.35">
      <c r="B119" s="73" t="s">
        <v>69</v>
      </c>
      <c r="C119" s="73"/>
      <c r="D119" s="24">
        <f>SUM(D117:D118)</f>
        <v>466</v>
      </c>
      <c r="E119" s="25">
        <f>SUM(E117:E118)</f>
        <v>1</v>
      </c>
      <c r="I119" s="5" t="s">
        <v>137</v>
      </c>
      <c r="J119" s="5"/>
      <c r="K119" s="68">
        <v>0</v>
      </c>
      <c r="L119" s="50">
        <f t="shared" si="3"/>
        <v>0</v>
      </c>
      <c r="M119" s="110"/>
      <c r="O119" s="73" t="s">
        <v>69</v>
      </c>
      <c r="P119" s="73"/>
      <c r="Q119" s="24">
        <f>SUM(Q117:Q118)</f>
        <v>466</v>
      </c>
      <c r="R119" s="25">
        <f>SUM(R117:R118)</f>
        <v>1</v>
      </c>
      <c r="S119" s="91"/>
    </row>
    <row r="120" spans="2:21" ht="18" customHeight="1" x14ac:dyDescent="0.35">
      <c r="I120" s="5" t="s">
        <v>138</v>
      </c>
      <c r="J120" s="5"/>
      <c r="K120" s="68">
        <v>0</v>
      </c>
      <c r="L120" s="50">
        <f t="shared" si="3"/>
        <v>0</v>
      </c>
      <c r="M120" s="110"/>
      <c r="S120" s="46"/>
    </row>
    <row r="121" spans="2:21" ht="18" customHeight="1" x14ac:dyDescent="0.35">
      <c r="I121" s="5" t="s">
        <v>139</v>
      </c>
      <c r="J121" s="5"/>
      <c r="K121" s="68">
        <v>0</v>
      </c>
      <c r="L121" s="50">
        <f t="shared" si="3"/>
        <v>0</v>
      </c>
      <c r="M121" s="110"/>
      <c r="S121" s="112"/>
    </row>
    <row r="122" spans="2:21" ht="20.25" customHeight="1" x14ac:dyDescent="0.35">
      <c r="I122" s="20" t="s">
        <v>140</v>
      </c>
      <c r="J122" s="20"/>
      <c r="K122" s="68">
        <v>0</v>
      </c>
      <c r="L122" s="50">
        <f t="shared" si="3"/>
        <v>0</v>
      </c>
      <c r="M122" s="110"/>
      <c r="N122" s="113"/>
      <c r="T122" s="113"/>
      <c r="U122" s="113"/>
    </row>
    <row r="123" spans="2:21" ht="20.25" customHeight="1" thickBot="1" x14ac:dyDescent="0.4">
      <c r="I123" s="51" t="s">
        <v>141</v>
      </c>
      <c r="J123" s="51"/>
      <c r="K123" s="68">
        <v>0</v>
      </c>
      <c r="L123" s="50">
        <f>K123/$K$124</f>
        <v>0</v>
      </c>
      <c r="M123" s="110"/>
    </row>
    <row r="124" spans="2:21" ht="20.25" customHeight="1" x14ac:dyDescent="0.35">
      <c r="I124" s="73" t="s">
        <v>69</v>
      </c>
      <c r="J124" s="73"/>
      <c r="K124" s="24">
        <f>SUM(K117:K123)</f>
        <v>109</v>
      </c>
      <c r="L124" s="25">
        <f>SUM(L117:L123)</f>
        <v>1</v>
      </c>
    </row>
    <row r="125" spans="2:21" ht="20.25" customHeight="1" x14ac:dyDescent="0.35">
      <c r="I125" s="114" t="s">
        <v>142</v>
      </c>
      <c r="J125" s="114"/>
      <c r="K125" s="114"/>
      <c r="L125" s="114"/>
      <c r="O125" s="86" t="s">
        <v>143</v>
      </c>
      <c r="P125" s="12" t="s">
        <v>4</v>
      </c>
      <c r="Q125" s="13" t="s">
        <v>5</v>
      </c>
      <c r="R125" s="12" t="s">
        <v>144</v>
      </c>
      <c r="S125" s="12" t="s">
        <v>145</v>
      </c>
    </row>
    <row r="126" spans="2:21" ht="20.25" customHeight="1" x14ac:dyDescent="0.35">
      <c r="B126" s="63" t="s">
        <v>146</v>
      </c>
      <c r="C126" s="115"/>
      <c r="D126" s="63"/>
      <c r="E126" s="12" t="s">
        <v>4</v>
      </c>
      <c r="F126" s="13" t="s">
        <v>5</v>
      </c>
      <c r="I126" s="114"/>
      <c r="J126" s="114"/>
      <c r="K126" s="114"/>
      <c r="L126" s="114"/>
      <c r="O126" s="5" t="s">
        <v>147</v>
      </c>
      <c r="P126" s="116">
        <v>415</v>
      </c>
      <c r="Q126" s="50">
        <f>+P126/$P$129</f>
        <v>0.8905579399141631</v>
      </c>
      <c r="R126" s="117"/>
      <c r="S126" s="117"/>
    </row>
    <row r="127" spans="2:21" ht="20.25" customHeight="1" x14ac:dyDescent="0.35">
      <c r="B127" s="20" t="s">
        <v>148</v>
      </c>
      <c r="C127" s="108"/>
      <c r="D127" s="20"/>
      <c r="E127" s="91">
        <v>0</v>
      </c>
      <c r="F127" s="118">
        <f t="shared" ref="F127:F137" si="4">+E127/$E$138</f>
        <v>0</v>
      </c>
      <c r="O127" s="5" t="s">
        <v>149</v>
      </c>
      <c r="P127" s="68">
        <v>50</v>
      </c>
      <c r="Q127" s="50">
        <f>+P127/$P$129</f>
        <v>0.1072961373390558</v>
      </c>
      <c r="R127" s="91">
        <v>28</v>
      </c>
      <c r="S127" s="91">
        <v>28</v>
      </c>
    </row>
    <row r="128" spans="2:21" ht="20.25" customHeight="1" thickBot="1" x14ac:dyDescent="0.4">
      <c r="B128" s="20" t="s">
        <v>150</v>
      </c>
      <c r="C128" s="108"/>
      <c r="D128" s="20"/>
      <c r="E128" s="91">
        <v>0</v>
      </c>
      <c r="F128" s="118">
        <f t="shared" si="4"/>
        <v>0</v>
      </c>
      <c r="O128" s="5" t="s">
        <v>151</v>
      </c>
      <c r="P128" s="119">
        <v>1</v>
      </c>
      <c r="Q128" s="50">
        <f>+P128/$P$129</f>
        <v>2.1459227467811159E-3</v>
      </c>
      <c r="R128" s="91">
        <v>2</v>
      </c>
      <c r="S128" s="91">
        <v>1</v>
      </c>
    </row>
    <row r="129" spans="2:21" ht="20.25" customHeight="1" x14ac:dyDescent="0.35">
      <c r="B129" s="20" t="s">
        <v>152</v>
      </c>
      <c r="C129" s="108"/>
      <c r="D129" s="20"/>
      <c r="E129" s="91">
        <v>1</v>
      </c>
      <c r="F129" s="118">
        <f t="shared" si="4"/>
        <v>2.1459227467811159E-3</v>
      </c>
      <c r="N129" s="120"/>
      <c r="O129" s="121" t="s">
        <v>69</v>
      </c>
      <c r="P129" s="24">
        <f>SUM(P126:P128)</f>
        <v>466</v>
      </c>
      <c r="Q129" s="25">
        <f>SUM(Q126:Q128)</f>
        <v>1</v>
      </c>
      <c r="R129" s="24">
        <f>SUM(R126:R128)</f>
        <v>30</v>
      </c>
      <c r="S129" s="24">
        <f>SUM(S126:S128)</f>
        <v>29</v>
      </c>
    </row>
    <row r="130" spans="2:21" ht="20.25" customHeight="1" x14ac:dyDescent="0.35">
      <c r="B130" s="20" t="s">
        <v>153</v>
      </c>
      <c r="C130" s="108"/>
      <c r="D130" s="20"/>
      <c r="E130" s="91">
        <v>4</v>
      </c>
      <c r="F130" s="118">
        <f t="shared" si="4"/>
        <v>8.5836909871244635E-3</v>
      </c>
      <c r="I130" s="104" t="s">
        <v>154</v>
      </c>
      <c r="J130" s="104"/>
      <c r="K130" s="104"/>
      <c r="L130" s="12" t="s">
        <v>4</v>
      </c>
      <c r="M130" s="13" t="s">
        <v>5</v>
      </c>
      <c r="N130" s="122"/>
    </row>
    <row r="131" spans="2:21" ht="20.25" customHeight="1" x14ac:dyDescent="0.35">
      <c r="B131" s="20" t="s">
        <v>155</v>
      </c>
      <c r="C131" s="108"/>
      <c r="D131" s="20"/>
      <c r="E131" s="91">
        <v>272</v>
      </c>
      <c r="F131" s="118">
        <f t="shared" si="4"/>
        <v>0.58369098712446355</v>
      </c>
      <c r="I131" s="20" t="s">
        <v>156</v>
      </c>
      <c r="L131" s="91">
        <v>56</v>
      </c>
      <c r="M131" s="118">
        <f>+L131/$L$140</f>
        <v>0.12017167381974249</v>
      </c>
      <c r="T131" s="123"/>
      <c r="U131" s="123"/>
    </row>
    <row r="132" spans="2:21" ht="20.25" customHeight="1" x14ac:dyDescent="0.35">
      <c r="B132" s="20" t="s">
        <v>157</v>
      </c>
      <c r="C132" s="108"/>
      <c r="D132" s="20"/>
      <c r="E132" s="91">
        <v>181</v>
      </c>
      <c r="F132" s="118">
        <f t="shared" si="4"/>
        <v>0.388412017167382</v>
      </c>
      <c r="I132" s="20" t="s">
        <v>158</v>
      </c>
      <c r="L132" s="91">
        <v>0</v>
      </c>
      <c r="M132" s="118">
        <f t="shared" ref="M132:M139" si="5">+L132/$L$140</f>
        <v>0</v>
      </c>
      <c r="T132" s="123"/>
      <c r="U132" s="123"/>
    </row>
    <row r="133" spans="2:21" ht="20.25" customHeight="1" x14ac:dyDescent="0.35">
      <c r="B133" s="20" t="s">
        <v>159</v>
      </c>
      <c r="C133" s="108"/>
      <c r="D133" s="20"/>
      <c r="E133" s="91">
        <v>5</v>
      </c>
      <c r="F133" s="118">
        <f t="shared" si="4"/>
        <v>1.0729613733905579E-2</v>
      </c>
      <c r="I133" s="20" t="s">
        <v>160</v>
      </c>
      <c r="L133" s="91">
        <v>11</v>
      </c>
      <c r="M133" s="118">
        <f t="shared" si="5"/>
        <v>2.3605150214592276E-2</v>
      </c>
      <c r="T133" s="123"/>
      <c r="U133" s="123"/>
    </row>
    <row r="134" spans="2:21" ht="20.25" customHeight="1" x14ac:dyDescent="0.35">
      <c r="B134" s="20" t="s">
        <v>161</v>
      </c>
      <c r="C134" s="108"/>
      <c r="D134" s="20"/>
      <c r="E134" s="91">
        <v>1</v>
      </c>
      <c r="F134" s="118">
        <f t="shared" si="4"/>
        <v>2.1459227467811159E-3</v>
      </c>
      <c r="I134" s="20" t="s">
        <v>162</v>
      </c>
      <c r="L134" s="91">
        <v>0</v>
      </c>
      <c r="M134" s="118">
        <f t="shared" si="5"/>
        <v>0</v>
      </c>
      <c r="O134" s="113"/>
      <c r="P134" s="113"/>
      <c r="Q134" s="113"/>
      <c r="R134" s="113"/>
      <c r="S134" s="113"/>
      <c r="T134" s="124"/>
      <c r="U134" s="124"/>
    </row>
    <row r="135" spans="2:21" ht="30" customHeight="1" x14ac:dyDescent="0.35">
      <c r="B135" s="20" t="s">
        <v>163</v>
      </c>
      <c r="C135" s="108"/>
      <c r="D135" s="20"/>
      <c r="E135" s="68">
        <v>2</v>
      </c>
      <c r="F135" s="118">
        <f t="shared" si="4"/>
        <v>4.2918454935622317E-3</v>
      </c>
      <c r="I135" s="125" t="s">
        <v>164</v>
      </c>
      <c r="J135" s="125"/>
      <c r="K135" s="125"/>
      <c r="L135" s="91">
        <v>1</v>
      </c>
      <c r="M135" s="50">
        <f t="shared" si="5"/>
        <v>2.1459227467811159E-3</v>
      </c>
      <c r="T135" s="126"/>
      <c r="U135" s="127"/>
    </row>
    <row r="136" spans="2:21" ht="19.5" customHeight="1" x14ac:dyDescent="0.35">
      <c r="B136" s="20" t="s">
        <v>165</v>
      </c>
      <c r="C136" s="108"/>
      <c r="D136" s="20"/>
      <c r="E136" s="91">
        <v>0</v>
      </c>
      <c r="F136" s="118">
        <f t="shared" si="4"/>
        <v>0</v>
      </c>
      <c r="I136" s="20" t="s">
        <v>166</v>
      </c>
      <c r="L136" s="91">
        <v>1</v>
      </c>
      <c r="M136" s="118">
        <f t="shared" si="5"/>
        <v>2.1459227467811159E-3</v>
      </c>
      <c r="O136" s="128" t="s">
        <v>167</v>
      </c>
      <c r="P136" s="128"/>
      <c r="Q136" s="128"/>
      <c r="R136" s="12" t="s">
        <v>4</v>
      </c>
      <c r="S136" s="13" t="s">
        <v>5</v>
      </c>
      <c r="T136" s="126"/>
      <c r="U136" s="127"/>
    </row>
    <row r="137" spans="2:21" ht="19.5" customHeight="1" thickBot="1" x14ac:dyDescent="0.4">
      <c r="B137" s="20" t="s">
        <v>168</v>
      </c>
      <c r="C137" s="108"/>
      <c r="D137" s="20"/>
      <c r="E137" s="91">
        <v>0</v>
      </c>
      <c r="F137" s="118">
        <f t="shared" si="4"/>
        <v>0</v>
      </c>
      <c r="I137" s="20" t="s">
        <v>169</v>
      </c>
      <c r="L137" s="91">
        <v>379</v>
      </c>
      <c r="M137" s="118">
        <f t="shared" si="5"/>
        <v>0.81330472103004292</v>
      </c>
      <c r="O137" s="20" t="s">
        <v>156</v>
      </c>
      <c r="R137" s="91">
        <v>94</v>
      </c>
      <c r="S137" s="118">
        <f t="shared" ref="S137:S151" si="6">+R137/$R$152</f>
        <v>0.20171673819742489</v>
      </c>
      <c r="T137" s="126"/>
      <c r="U137" s="127"/>
    </row>
    <row r="138" spans="2:21" ht="19.5" customHeight="1" x14ac:dyDescent="0.35">
      <c r="B138" s="73" t="s">
        <v>69</v>
      </c>
      <c r="C138" s="23"/>
      <c r="D138" s="73"/>
      <c r="E138" s="24">
        <f>SUM(E127:E137)</f>
        <v>466</v>
      </c>
      <c r="F138" s="129">
        <f>SUM(F127:F137)</f>
        <v>1.0000000000000002</v>
      </c>
      <c r="I138" s="20" t="s">
        <v>141</v>
      </c>
      <c r="L138" s="91">
        <v>0</v>
      </c>
      <c r="M138" s="130">
        <f t="shared" si="5"/>
        <v>0</v>
      </c>
      <c r="O138" s="20" t="s">
        <v>158</v>
      </c>
      <c r="R138" s="91">
        <v>0</v>
      </c>
      <c r="S138" s="118">
        <f t="shared" si="6"/>
        <v>0</v>
      </c>
      <c r="T138" s="126"/>
      <c r="U138" s="127"/>
    </row>
    <row r="139" spans="2:21" ht="19.5" customHeight="1" thickBot="1" x14ac:dyDescent="0.4">
      <c r="I139" s="20" t="s">
        <v>170</v>
      </c>
      <c r="L139" s="91">
        <v>18</v>
      </c>
      <c r="M139" s="118">
        <f t="shared" si="5"/>
        <v>3.8626609442060089E-2</v>
      </c>
      <c r="O139" s="20" t="s">
        <v>171</v>
      </c>
      <c r="R139" s="91">
        <v>5</v>
      </c>
      <c r="S139" s="118">
        <f t="shared" si="6"/>
        <v>1.0729613733905579E-2</v>
      </c>
      <c r="T139" s="126"/>
      <c r="U139" s="127"/>
    </row>
    <row r="140" spans="2:21" ht="19.5" customHeight="1" x14ac:dyDescent="0.35">
      <c r="I140" s="73" t="s">
        <v>69</v>
      </c>
      <c r="J140" s="73"/>
      <c r="K140" s="73"/>
      <c r="L140" s="24">
        <f>SUM(L131:L139)</f>
        <v>466</v>
      </c>
      <c r="M140" s="129">
        <f>SUM(M131:M139)</f>
        <v>1</v>
      </c>
      <c r="O140" s="20" t="s">
        <v>172</v>
      </c>
      <c r="R140" s="91">
        <v>0</v>
      </c>
      <c r="S140" s="118">
        <f t="shared" si="6"/>
        <v>0</v>
      </c>
      <c r="T140" s="126"/>
      <c r="U140" s="127"/>
    </row>
    <row r="141" spans="2:21" ht="19.5" customHeight="1" x14ac:dyDescent="0.35">
      <c r="O141" s="20" t="s">
        <v>173</v>
      </c>
      <c r="R141" s="91">
        <v>0</v>
      </c>
      <c r="S141" s="118">
        <f t="shared" si="6"/>
        <v>0</v>
      </c>
      <c r="T141" s="126"/>
      <c r="U141" s="127"/>
    </row>
    <row r="142" spans="2:21" ht="19.5" customHeight="1" x14ac:dyDescent="0.35">
      <c r="O142" s="20" t="s">
        <v>174</v>
      </c>
      <c r="R142" s="91">
        <v>0</v>
      </c>
      <c r="S142" s="118">
        <f t="shared" si="6"/>
        <v>0</v>
      </c>
      <c r="T142" s="126"/>
      <c r="U142" s="127"/>
    </row>
    <row r="143" spans="2:21" ht="19.5" customHeight="1" x14ac:dyDescent="0.35">
      <c r="O143" s="20" t="s">
        <v>175</v>
      </c>
      <c r="R143" s="91">
        <v>0</v>
      </c>
      <c r="S143" s="118">
        <f t="shared" si="6"/>
        <v>0</v>
      </c>
      <c r="T143" s="126"/>
      <c r="U143" s="127"/>
    </row>
    <row r="144" spans="2:21" ht="19.149999999999999" customHeight="1" x14ac:dyDescent="0.35">
      <c r="B144" s="43" t="s">
        <v>176</v>
      </c>
      <c r="C144" s="43"/>
      <c r="D144" s="12" t="s">
        <v>4</v>
      </c>
      <c r="E144" s="13" t="s">
        <v>5</v>
      </c>
      <c r="O144" s="20" t="s">
        <v>177</v>
      </c>
      <c r="R144" s="91">
        <v>0</v>
      </c>
      <c r="S144" s="118">
        <f t="shared" si="6"/>
        <v>0</v>
      </c>
      <c r="T144" s="126"/>
      <c r="U144" s="127"/>
    </row>
    <row r="145" spans="2:21" ht="19.149999999999999" customHeight="1" x14ac:dyDescent="0.35">
      <c r="B145" s="20" t="s">
        <v>178</v>
      </c>
      <c r="C145" s="20"/>
      <c r="D145" s="91">
        <v>8</v>
      </c>
      <c r="E145" s="50">
        <f>D145/$D$150</f>
        <v>0.33333333333333331</v>
      </c>
      <c r="O145" s="20" t="s">
        <v>179</v>
      </c>
      <c r="R145" s="91">
        <v>0</v>
      </c>
      <c r="S145" s="118">
        <f t="shared" si="6"/>
        <v>0</v>
      </c>
      <c r="T145" s="126"/>
      <c r="U145" s="127"/>
    </row>
    <row r="146" spans="2:21" ht="19.5" customHeight="1" x14ac:dyDescent="0.35">
      <c r="B146" s="20" t="s">
        <v>180</v>
      </c>
      <c r="C146" s="20"/>
      <c r="D146" s="91">
        <v>5</v>
      </c>
      <c r="E146" s="50">
        <f>D146/$D$150</f>
        <v>0.20833333333333334</v>
      </c>
      <c r="O146" s="20" t="s">
        <v>181</v>
      </c>
      <c r="R146" s="91">
        <v>367</v>
      </c>
      <c r="S146" s="118">
        <f t="shared" si="6"/>
        <v>0.78755364806866957</v>
      </c>
      <c r="T146" s="126"/>
      <c r="U146" s="127"/>
    </row>
    <row r="147" spans="2:21" ht="19.5" customHeight="1" x14ac:dyDescent="0.35">
      <c r="B147" s="20" t="s">
        <v>182</v>
      </c>
      <c r="C147" s="20"/>
      <c r="D147" s="91">
        <v>11</v>
      </c>
      <c r="E147" s="50">
        <f>D147/$D$150</f>
        <v>0.45833333333333331</v>
      </c>
      <c r="O147" s="20" t="s">
        <v>183</v>
      </c>
      <c r="P147" s="131"/>
      <c r="Q147" s="131"/>
      <c r="R147" s="91">
        <v>0</v>
      </c>
      <c r="S147" s="50">
        <f t="shared" si="6"/>
        <v>0</v>
      </c>
      <c r="T147" s="126"/>
      <c r="U147" s="127"/>
    </row>
    <row r="148" spans="2:21" ht="19.5" customHeight="1" x14ac:dyDescent="0.35">
      <c r="B148" s="20" t="s">
        <v>184</v>
      </c>
      <c r="C148" s="20"/>
      <c r="D148" s="91">
        <v>0</v>
      </c>
      <c r="E148" s="50">
        <f>D148/$D$150</f>
        <v>0</v>
      </c>
      <c r="O148" s="20" t="s">
        <v>185</v>
      </c>
      <c r="R148" s="91">
        <v>0</v>
      </c>
      <c r="S148" s="118">
        <f t="shared" si="6"/>
        <v>0</v>
      </c>
      <c r="T148" s="126"/>
      <c r="U148" s="127"/>
    </row>
    <row r="149" spans="2:21" ht="19.5" customHeight="1" thickBot="1" x14ac:dyDescent="0.4">
      <c r="B149" s="20" t="s">
        <v>141</v>
      </c>
      <c r="C149" s="20"/>
      <c r="D149" s="91">
        <v>0</v>
      </c>
      <c r="E149" s="50">
        <f>D149/$D$150</f>
        <v>0</v>
      </c>
      <c r="O149" s="20" t="s">
        <v>186</v>
      </c>
      <c r="R149" s="91">
        <v>0</v>
      </c>
      <c r="S149" s="118">
        <f t="shared" si="6"/>
        <v>0</v>
      </c>
      <c r="T149" s="126"/>
      <c r="U149" s="127"/>
    </row>
    <row r="150" spans="2:21" ht="19.5" customHeight="1" x14ac:dyDescent="0.35">
      <c r="B150" s="73" t="s">
        <v>69</v>
      </c>
      <c r="C150" s="73"/>
      <c r="D150" s="24">
        <f>SUM(D145:D149)</f>
        <v>24</v>
      </c>
      <c r="E150" s="25">
        <f>SUM(E145:E149)</f>
        <v>1</v>
      </c>
      <c r="O150" s="20" t="s">
        <v>187</v>
      </c>
      <c r="R150" s="91">
        <v>0</v>
      </c>
      <c r="S150" s="118">
        <f t="shared" si="6"/>
        <v>0</v>
      </c>
      <c r="T150" s="126"/>
      <c r="U150" s="127"/>
    </row>
    <row r="151" spans="2:21" ht="19.5" customHeight="1" thickBot="1" x14ac:dyDescent="0.4">
      <c r="B151" s="132" t="s">
        <v>188</v>
      </c>
      <c r="C151" s="132"/>
      <c r="D151" s="132"/>
      <c r="E151" s="132"/>
      <c r="O151" s="20" t="s">
        <v>189</v>
      </c>
      <c r="R151" s="91">
        <v>0</v>
      </c>
      <c r="S151" s="118">
        <f t="shared" si="6"/>
        <v>0</v>
      </c>
      <c r="T151" s="126"/>
      <c r="U151" s="127"/>
    </row>
    <row r="152" spans="2:21" ht="19.5" customHeight="1" x14ac:dyDescent="0.35">
      <c r="B152" s="132"/>
      <c r="C152" s="132"/>
      <c r="D152" s="132"/>
      <c r="E152" s="132"/>
      <c r="O152" s="73" t="s">
        <v>69</v>
      </c>
      <c r="P152" s="73"/>
      <c r="Q152" s="73"/>
      <c r="R152" s="24">
        <f>SUM(R137:R151)</f>
        <v>466</v>
      </c>
      <c r="S152" s="129">
        <f>SUM(S137:S151)</f>
        <v>1</v>
      </c>
      <c r="T152" s="126"/>
      <c r="U152" s="127"/>
    </row>
    <row r="153" spans="2:21" ht="19.5" customHeight="1" x14ac:dyDescent="0.35">
      <c r="B153" s="133" t="s">
        <v>190</v>
      </c>
      <c r="Q153" s="134"/>
      <c r="T153" s="126"/>
      <c r="U153" s="127"/>
    </row>
    <row r="154" spans="2:21" ht="19.5" customHeight="1" x14ac:dyDescent="0.35">
      <c r="Q154" s="134"/>
      <c r="T154" s="126"/>
      <c r="U154" s="127"/>
    </row>
    <row r="155" spans="2:21" ht="19.5" customHeight="1" x14ac:dyDescent="0.35">
      <c r="Q155" s="134"/>
      <c r="T155" s="126"/>
      <c r="U155" s="127"/>
    </row>
    <row r="156" spans="2:21" ht="19.5" customHeight="1" x14ac:dyDescent="0.35">
      <c r="Q156" s="134"/>
      <c r="T156" s="126"/>
      <c r="U156" s="127"/>
    </row>
    <row r="157" spans="2:21" ht="19.5" customHeight="1" x14ac:dyDescent="0.35"/>
    <row r="158" spans="2:21" ht="11.25" customHeight="1" x14ac:dyDescent="0.35">
      <c r="I158" s="135"/>
      <c r="J158" s="112"/>
      <c r="K158" s="136"/>
    </row>
    <row r="159" spans="2:21" ht="4.5" customHeight="1" x14ac:dyDescent="0.35"/>
    <row r="160" spans="2:21" ht="18.5" thickBot="1" x14ac:dyDescent="0.4">
      <c r="B160" s="137" t="s">
        <v>191</v>
      </c>
      <c r="C160" s="137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52"/>
    </row>
    <row r="162" spans="2:15" ht="42" customHeight="1" x14ac:dyDescent="0.35">
      <c r="B162" s="55"/>
      <c r="G162" s="139"/>
      <c r="H162" s="55"/>
    </row>
    <row r="163" spans="2:15" ht="31.5" customHeight="1" x14ac:dyDescent="0.35">
      <c r="B163" s="128" t="s">
        <v>192</v>
      </c>
      <c r="C163" s="128"/>
      <c r="D163" s="44" t="s">
        <v>4</v>
      </c>
      <c r="E163" s="45" t="s">
        <v>5</v>
      </c>
      <c r="G163" s="139"/>
      <c r="H163" s="128" t="s">
        <v>193</v>
      </c>
      <c r="I163" s="128"/>
      <c r="J163" s="10" t="s">
        <v>194</v>
      </c>
      <c r="K163" s="10" t="s">
        <v>195</v>
      </c>
      <c r="L163" s="10" t="s">
        <v>196</v>
      </c>
      <c r="M163" s="10" t="s">
        <v>197</v>
      </c>
      <c r="N163" s="10" t="s">
        <v>141</v>
      </c>
    </row>
    <row r="164" spans="2:15" ht="17.25" customHeight="1" x14ac:dyDescent="0.35">
      <c r="B164" s="18" t="s">
        <v>127</v>
      </c>
      <c r="C164" s="18"/>
      <c r="D164" s="140">
        <v>398</v>
      </c>
      <c r="E164" s="50">
        <f>D164/$D$166</f>
        <v>0.85407725321888417</v>
      </c>
      <c r="G164" s="139"/>
      <c r="H164" s="128"/>
      <c r="I164" s="128"/>
      <c r="J164" s="12" t="s">
        <v>4</v>
      </c>
      <c r="K164" s="12" t="s">
        <v>4</v>
      </c>
      <c r="L164" s="12" t="s">
        <v>4</v>
      </c>
      <c r="M164" s="12" t="s">
        <v>4</v>
      </c>
      <c r="N164" s="12" t="s">
        <v>4</v>
      </c>
    </row>
    <row r="165" spans="2:15" ht="17.25" customHeight="1" thickBot="1" x14ac:dyDescent="0.4">
      <c r="B165" s="141" t="s">
        <v>129</v>
      </c>
      <c r="C165" s="141"/>
      <c r="D165" s="140">
        <v>68</v>
      </c>
      <c r="E165" s="50">
        <f>D165/$D$166</f>
        <v>0.14592274678111589</v>
      </c>
      <c r="G165" s="139"/>
      <c r="H165" s="18" t="s">
        <v>198</v>
      </c>
      <c r="I165" s="18"/>
      <c r="J165" s="142">
        <v>5</v>
      </c>
      <c r="K165" s="142">
        <v>0</v>
      </c>
      <c r="L165" s="142">
        <v>0</v>
      </c>
      <c r="M165" s="142">
        <v>0</v>
      </c>
      <c r="N165" s="142">
        <v>0</v>
      </c>
    </row>
    <row r="166" spans="2:15" ht="17.25" customHeight="1" x14ac:dyDescent="0.35">
      <c r="B166" s="143" t="s">
        <v>69</v>
      </c>
      <c r="C166" s="143"/>
      <c r="D166" s="24">
        <f>SUM(D164:D165)</f>
        <v>466</v>
      </c>
      <c r="E166" s="25">
        <v>1</v>
      </c>
      <c r="G166" s="139"/>
      <c r="H166" s="18" t="s">
        <v>180</v>
      </c>
      <c r="I166" s="18"/>
      <c r="J166" s="142">
        <v>258</v>
      </c>
      <c r="K166" s="142">
        <v>121</v>
      </c>
      <c r="L166" s="142">
        <v>3</v>
      </c>
      <c r="M166" s="142">
        <v>5</v>
      </c>
      <c r="N166" s="142">
        <v>0</v>
      </c>
    </row>
    <row r="167" spans="2:15" ht="16" thickBot="1" x14ac:dyDescent="0.4">
      <c r="G167" s="139"/>
      <c r="H167" s="18" t="s">
        <v>199</v>
      </c>
      <c r="I167" s="18"/>
      <c r="J167" s="142">
        <v>2</v>
      </c>
      <c r="K167" s="142">
        <v>0</v>
      </c>
      <c r="L167" s="142">
        <v>0</v>
      </c>
      <c r="M167" s="142">
        <v>4</v>
      </c>
      <c r="N167" s="142">
        <v>0</v>
      </c>
    </row>
    <row r="168" spans="2:15" ht="17.25" customHeight="1" x14ac:dyDescent="0.35">
      <c r="G168" s="139"/>
      <c r="H168" s="144" t="s">
        <v>69</v>
      </c>
      <c r="I168" s="144"/>
      <c r="J168" s="24">
        <f>SUM(J165:J167)</f>
        <v>265</v>
      </c>
      <c r="K168" s="24">
        <f>SUM(K165:K167)</f>
        <v>121</v>
      </c>
      <c r="L168" s="24">
        <f>SUM(L165:L167)</f>
        <v>3</v>
      </c>
      <c r="M168" s="24">
        <f>SUM(M165:M167)</f>
        <v>9</v>
      </c>
      <c r="N168" s="24">
        <f>SUM(N165:N167)</f>
        <v>0</v>
      </c>
      <c r="O168" s="90"/>
    </row>
    <row r="169" spans="2:15" ht="15.5" x14ac:dyDescent="0.35">
      <c r="D169" s="91"/>
      <c r="E169" s="90"/>
      <c r="F169" s="139"/>
      <c r="G169" s="139"/>
      <c r="H169" s="145"/>
      <c r="O169" s="90"/>
    </row>
    <row r="170" spans="2:15" ht="15" customHeight="1" x14ac:dyDescent="0.35">
      <c r="B170" s="54"/>
      <c r="C170" s="54"/>
      <c r="D170" s="54"/>
      <c r="E170" s="54"/>
      <c r="F170" s="139"/>
      <c r="G170" s="146"/>
      <c r="I170" s="90"/>
      <c r="J170" s="90"/>
    </row>
    <row r="171" spans="2:15" x14ac:dyDescent="0.35">
      <c r="B171" s="54"/>
      <c r="C171" s="54"/>
      <c r="D171" s="54"/>
      <c r="E171" s="54"/>
      <c r="F171" s="139"/>
      <c r="G171" s="146"/>
      <c r="I171" s="90"/>
    </row>
    <row r="172" spans="2:15" ht="15" customHeight="1" x14ac:dyDescent="0.35">
      <c r="F172" s="139"/>
      <c r="G172" s="139"/>
      <c r="I172" s="90"/>
    </row>
    <row r="173" spans="2:15" ht="19.5" customHeight="1" x14ac:dyDescent="0.35">
      <c r="B173" s="139"/>
      <c r="C173" s="139"/>
      <c r="D173" s="146"/>
      <c r="E173" s="139"/>
      <c r="F173" s="139"/>
      <c r="G173" s="139"/>
      <c r="I173" s="90"/>
    </row>
    <row r="174" spans="2:15" ht="15.75" customHeight="1" x14ac:dyDescent="0.35">
      <c r="B174" s="139"/>
      <c r="C174" s="139"/>
      <c r="D174" s="139"/>
      <c r="E174" s="139"/>
      <c r="F174" s="139"/>
      <c r="G174" s="139"/>
      <c r="I174" s="90"/>
    </row>
    <row r="175" spans="2:15" ht="18.75" customHeight="1" x14ac:dyDescent="0.35">
      <c r="B175" s="139"/>
      <c r="C175" s="139"/>
      <c r="D175" s="139"/>
      <c r="E175" s="139"/>
      <c r="F175" s="139"/>
      <c r="G175" s="139"/>
    </row>
    <row r="176" spans="2:15" ht="18.75" customHeight="1" x14ac:dyDescent="0.35">
      <c r="B176" s="139"/>
      <c r="C176" s="139"/>
      <c r="D176" s="139"/>
      <c r="E176" s="139"/>
      <c r="F176" s="139"/>
      <c r="G176" s="139"/>
    </row>
    <row r="177" spans="2:21" ht="18.75" customHeight="1" x14ac:dyDescent="0.35">
      <c r="B177" s="139"/>
      <c r="C177" s="139"/>
      <c r="D177" s="139"/>
      <c r="E177" s="139"/>
      <c r="F177" s="139"/>
      <c r="G177" s="139"/>
    </row>
    <row r="178" spans="2:21" x14ac:dyDescent="0.35">
      <c r="B178" s="139"/>
      <c r="C178" s="139"/>
      <c r="D178" s="139"/>
      <c r="E178" s="139"/>
      <c r="F178" s="139"/>
      <c r="G178" s="139"/>
    </row>
    <row r="179" spans="2:21" x14ac:dyDescent="0.35">
      <c r="F179" s="139"/>
      <c r="G179" s="139"/>
    </row>
    <row r="180" spans="2:21" x14ac:dyDescent="0.35">
      <c r="F180" s="139"/>
      <c r="G180" s="139"/>
    </row>
    <row r="181" spans="2:21" x14ac:dyDescent="0.35">
      <c r="F181" s="139"/>
      <c r="G181" s="139"/>
    </row>
    <row r="182" spans="2:21" ht="18" hidden="1" customHeight="1" thickBot="1" x14ac:dyDescent="0.4">
      <c r="B182" s="137" t="s">
        <v>200</v>
      </c>
      <c r="C182" s="137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52"/>
    </row>
    <row r="183" spans="2:21" ht="19.5" hidden="1" customHeight="1" x14ac:dyDescent="0.35"/>
    <row r="184" spans="2:21" ht="28.5" hidden="1" customHeight="1" x14ac:dyDescent="0.35">
      <c r="B184" s="54"/>
      <c r="C184" s="54"/>
      <c r="D184" s="54"/>
      <c r="G184" s="54"/>
      <c r="H184" s="54"/>
      <c r="I184" s="54"/>
      <c r="J184" s="54"/>
      <c r="K184" s="54"/>
      <c r="L184" s="54"/>
    </row>
    <row r="185" spans="2:21" ht="15.75" hidden="1" customHeight="1" x14ac:dyDescent="0.35">
      <c r="B185" s="54"/>
      <c r="C185" s="54"/>
      <c r="D185" s="54"/>
      <c r="G185" s="54"/>
      <c r="H185" s="54"/>
      <c r="I185" s="54"/>
      <c r="J185" s="54"/>
      <c r="K185" s="54"/>
      <c r="L185" s="54"/>
    </row>
    <row r="186" spans="2:21" ht="18" hidden="1" customHeight="1" x14ac:dyDescent="0.35">
      <c r="B186" s="43" t="s">
        <v>201</v>
      </c>
      <c r="C186" s="43"/>
      <c r="D186" s="44" t="s">
        <v>4</v>
      </c>
      <c r="E186" s="45" t="s">
        <v>5</v>
      </c>
      <c r="G186" s="43" t="s">
        <v>202</v>
      </c>
      <c r="H186" s="147"/>
      <c r="I186" s="147"/>
      <c r="J186" s="147"/>
      <c r="K186" s="12" t="s">
        <v>4</v>
      </c>
      <c r="L186" s="106" t="s">
        <v>5</v>
      </c>
    </row>
    <row r="187" spans="2:21" ht="20.25" hidden="1" customHeight="1" x14ac:dyDescent="0.35">
      <c r="B187" s="20" t="s">
        <v>127</v>
      </c>
      <c r="D187" s="91">
        <v>903</v>
      </c>
      <c r="E187" s="50">
        <f>D187/$D$190</f>
        <v>0.5882736156351791</v>
      </c>
      <c r="G187" s="20" t="s">
        <v>203</v>
      </c>
      <c r="K187" s="116">
        <v>166</v>
      </c>
      <c r="L187" s="50">
        <f t="shared" ref="L187:L197" si="7">+K187/$K$198</f>
        <v>0.26265822784810128</v>
      </c>
    </row>
    <row r="188" spans="2:21" ht="20.25" hidden="1" customHeight="1" x14ac:dyDescent="0.35">
      <c r="B188" s="20" t="s">
        <v>129</v>
      </c>
      <c r="D188" s="91">
        <v>632</v>
      </c>
      <c r="E188" s="50">
        <f>D188/$D$190</f>
        <v>0.41172638436482084</v>
      </c>
      <c r="G188" s="20" t="s">
        <v>204</v>
      </c>
      <c r="H188" s="134"/>
      <c r="K188" s="116">
        <v>252</v>
      </c>
      <c r="L188" s="50">
        <f t="shared" si="7"/>
        <v>0.39873417721518989</v>
      </c>
    </row>
    <row r="189" spans="2:21" ht="20.25" hidden="1" customHeight="1" thickBot="1" x14ac:dyDescent="0.4">
      <c r="B189" s="148" t="s">
        <v>205</v>
      </c>
      <c r="C189" s="148"/>
      <c r="D189" s="149">
        <v>0</v>
      </c>
      <c r="E189" s="150">
        <f>D189/$D$190</f>
        <v>0</v>
      </c>
      <c r="G189" s="20" t="s">
        <v>206</v>
      </c>
      <c r="H189" s="134"/>
      <c r="K189" s="116">
        <v>27</v>
      </c>
      <c r="L189" s="50">
        <f t="shared" si="7"/>
        <v>4.2721518987341771E-2</v>
      </c>
    </row>
    <row r="190" spans="2:21" ht="20.25" hidden="1" customHeight="1" x14ac:dyDescent="0.35">
      <c r="B190" s="151" t="s">
        <v>69</v>
      </c>
      <c r="C190" s="151"/>
      <c r="D190" s="152">
        <f>SUM(D187:D189)</f>
        <v>1535</v>
      </c>
      <c r="E190" s="153">
        <v>1</v>
      </c>
      <c r="G190" s="20" t="s">
        <v>207</v>
      </c>
      <c r="H190" s="134"/>
      <c r="K190" s="116">
        <v>25</v>
      </c>
      <c r="L190" s="50">
        <f t="shared" si="7"/>
        <v>3.9556962025316458E-2</v>
      </c>
    </row>
    <row r="191" spans="2:21" ht="20.25" hidden="1" customHeight="1" x14ac:dyDescent="0.35">
      <c r="G191" s="20" t="s">
        <v>208</v>
      </c>
      <c r="H191" s="134"/>
      <c r="K191" s="116">
        <v>14</v>
      </c>
      <c r="L191" s="50">
        <f t="shared" si="7"/>
        <v>2.2151898734177215E-2</v>
      </c>
    </row>
    <row r="192" spans="2:21" ht="20.25" hidden="1" customHeight="1" x14ac:dyDescent="0.35">
      <c r="G192" s="20" t="s">
        <v>209</v>
      </c>
      <c r="H192" s="134"/>
      <c r="K192" s="116">
        <v>12</v>
      </c>
      <c r="L192" s="50">
        <f t="shared" si="7"/>
        <v>1.8987341772151899E-2</v>
      </c>
    </row>
    <row r="193" spans="2:21" ht="20.25" hidden="1" customHeight="1" x14ac:dyDescent="0.35">
      <c r="B193" s="56"/>
      <c r="G193" s="20" t="s">
        <v>210</v>
      </c>
      <c r="H193" s="134"/>
      <c r="K193" s="116">
        <v>12</v>
      </c>
      <c r="L193" s="50">
        <f t="shared" si="7"/>
        <v>1.8987341772151899E-2</v>
      </c>
    </row>
    <row r="194" spans="2:21" ht="20.25" hidden="1" customHeight="1" x14ac:dyDescent="0.35">
      <c r="B194" s="154"/>
      <c r="C194" s="154"/>
      <c r="D194" s="154"/>
      <c r="E194" s="124"/>
      <c r="G194" s="20" t="s">
        <v>211</v>
      </c>
      <c r="H194" s="134"/>
      <c r="K194" s="116">
        <v>104</v>
      </c>
      <c r="L194" s="50">
        <f t="shared" si="7"/>
        <v>0.16455696202531644</v>
      </c>
    </row>
    <row r="195" spans="2:21" ht="20.25" hidden="1" customHeight="1" x14ac:dyDescent="0.35">
      <c r="B195" s="155"/>
      <c r="C195" s="155"/>
      <c r="D195" s="155"/>
      <c r="E195" s="156"/>
      <c r="G195" s="20" t="s">
        <v>212</v>
      </c>
      <c r="H195" s="134"/>
      <c r="K195" s="116">
        <v>2</v>
      </c>
      <c r="L195" s="50">
        <f t="shared" si="7"/>
        <v>3.1645569620253164E-3</v>
      </c>
    </row>
    <row r="196" spans="2:21" ht="20.25" hidden="1" customHeight="1" x14ac:dyDescent="0.35">
      <c r="B196" s="155"/>
      <c r="C196" s="155"/>
      <c r="D196" s="155"/>
      <c r="E196" s="156"/>
      <c r="G196" s="20" t="s">
        <v>141</v>
      </c>
      <c r="H196" s="134"/>
      <c r="K196" s="116">
        <v>18</v>
      </c>
      <c r="L196" s="50">
        <f t="shared" si="7"/>
        <v>2.8481012658227847E-2</v>
      </c>
    </row>
    <row r="197" spans="2:21" ht="20.25" hidden="1" customHeight="1" thickBot="1" x14ac:dyDescent="0.4">
      <c r="B197" s="155"/>
      <c r="C197" s="155"/>
      <c r="D197" s="155"/>
      <c r="E197" s="156"/>
      <c r="G197" s="148" t="s">
        <v>205</v>
      </c>
      <c r="H197" s="157"/>
      <c r="I197" s="157"/>
      <c r="J197" s="157"/>
      <c r="K197" s="149">
        <v>0</v>
      </c>
      <c r="L197" s="150">
        <f t="shared" si="7"/>
        <v>0</v>
      </c>
    </row>
    <row r="198" spans="2:21" ht="18" hidden="1" customHeight="1" x14ac:dyDescent="0.35">
      <c r="B198" s="155"/>
      <c r="C198" s="155"/>
      <c r="D198" s="155"/>
      <c r="E198" s="156"/>
      <c r="G198" s="151" t="s">
        <v>69</v>
      </c>
      <c r="H198" s="158"/>
      <c r="I198" s="158"/>
      <c r="J198" s="158"/>
      <c r="K198" s="152">
        <f>SUM(K187:K197)</f>
        <v>632</v>
      </c>
      <c r="L198" s="153">
        <v>1</v>
      </c>
    </row>
    <row r="199" spans="2:21" ht="16.5" hidden="1" customHeight="1" x14ac:dyDescent="0.35">
      <c r="B199" s="155"/>
      <c r="C199" s="155"/>
      <c r="D199" s="155"/>
      <c r="E199" s="156"/>
      <c r="F199" s="127"/>
    </row>
    <row r="200" spans="2:21" ht="18" hidden="1" customHeight="1" thickBot="1" x14ac:dyDescent="0.4">
      <c r="B200" s="137" t="s">
        <v>213</v>
      </c>
      <c r="C200" s="137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52"/>
    </row>
    <row r="201" spans="2:21" ht="17.5" hidden="1" customHeight="1" x14ac:dyDescent="0.35">
      <c r="B201" s="159"/>
      <c r="C201" s="159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2:21" ht="14.5" hidden="1" customHeight="1" x14ac:dyDescent="0.35">
      <c r="B202" s="54"/>
      <c r="C202" s="54"/>
      <c r="D202" s="54"/>
      <c r="E202" s="54"/>
      <c r="F202" s="54"/>
    </row>
    <row r="203" spans="2:21" ht="25.5" hidden="1" customHeight="1" x14ac:dyDescent="0.35">
      <c r="B203" s="54"/>
      <c r="C203" s="54"/>
      <c r="D203" s="54"/>
      <c r="E203" s="54"/>
      <c r="F203" s="54"/>
    </row>
    <row r="204" spans="2:21" ht="18" hidden="1" customHeight="1" x14ac:dyDescent="0.35">
      <c r="B204" s="54"/>
      <c r="C204" s="54"/>
      <c r="D204" s="54"/>
      <c r="E204" s="54"/>
      <c r="F204" s="54"/>
      <c r="I204" s="55"/>
      <c r="N204" s="55"/>
    </row>
    <row r="205" spans="2:21" ht="21" hidden="1" customHeight="1" x14ac:dyDescent="0.35">
      <c r="B205" s="104" t="s">
        <v>214</v>
      </c>
      <c r="C205" s="104"/>
      <c r="D205" s="104"/>
      <c r="E205" s="12" t="s">
        <v>4</v>
      </c>
      <c r="F205" s="13" t="s">
        <v>5</v>
      </c>
      <c r="I205" s="11" t="s">
        <v>215</v>
      </c>
      <c r="J205" s="11"/>
      <c r="K205" s="12" t="s">
        <v>4</v>
      </c>
      <c r="L205" s="13" t="s">
        <v>5</v>
      </c>
      <c r="N205" s="43" t="s">
        <v>216</v>
      </c>
      <c r="O205" s="160"/>
      <c r="P205" s="12" t="s">
        <v>4</v>
      </c>
      <c r="Q205" s="13" t="s">
        <v>5</v>
      </c>
    </row>
    <row r="206" spans="2:21" ht="21" hidden="1" customHeight="1" x14ac:dyDescent="0.35">
      <c r="B206" s="20" t="s">
        <v>127</v>
      </c>
      <c r="C206" s="29"/>
      <c r="D206" s="29"/>
      <c r="E206" s="91">
        <v>419</v>
      </c>
      <c r="F206" s="50">
        <f>+E206/$E$209</f>
        <v>0.27296416938110751</v>
      </c>
      <c r="I206" s="161" t="s">
        <v>217</v>
      </c>
      <c r="J206" s="20"/>
      <c r="K206" s="68">
        <v>418</v>
      </c>
      <c r="L206" s="50">
        <f>K206/$K$210</f>
        <v>0.27231270358306187</v>
      </c>
      <c r="N206" s="20" t="s">
        <v>127</v>
      </c>
      <c r="P206" s="91">
        <v>432</v>
      </c>
      <c r="Q206" s="50">
        <f>+P206/$P$209</f>
        <v>0.28143322475570032</v>
      </c>
    </row>
    <row r="207" spans="2:21" ht="21" hidden="1" customHeight="1" x14ac:dyDescent="0.35">
      <c r="B207" s="20" t="s">
        <v>129</v>
      </c>
      <c r="C207" s="29"/>
      <c r="D207" s="29"/>
      <c r="E207" s="91">
        <v>1116</v>
      </c>
      <c r="F207" s="50">
        <f>+E207/$E$209</f>
        <v>0.72703583061889254</v>
      </c>
      <c r="I207" s="161" t="s">
        <v>218</v>
      </c>
      <c r="J207" s="20"/>
      <c r="K207" s="68">
        <v>995</v>
      </c>
      <c r="L207" s="50">
        <f>K207/$K$210</f>
        <v>0.64820846905537455</v>
      </c>
      <c r="N207" s="20" t="s">
        <v>129</v>
      </c>
      <c r="P207" s="91">
        <v>1103</v>
      </c>
      <c r="Q207" s="50">
        <f>+P207/$P$209</f>
        <v>0.71856677524429968</v>
      </c>
    </row>
    <row r="208" spans="2:21" ht="21" hidden="1" customHeight="1" thickBot="1" x14ac:dyDescent="0.4">
      <c r="B208" s="148" t="s">
        <v>205</v>
      </c>
      <c r="C208" s="162"/>
      <c r="D208" s="162"/>
      <c r="E208" s="149">
        <v>0</v>
      </c>
      <c r="F208" s="150">
        <f>+E208/$E$209</f>
        <v>0</v>
      </c>
      <c r="I208" s="161" t="s">
        <v>219</v>
      </c>
      <c r="J208" s="29"/>
      <c r="K208" s="116">
        <v>122</v>
      </c>
      <c r="L208" s="50">
        <f>K208/$K$210</f>
        <v>7.9478827361563517E-2</v>
      </c>
      <c r="N208" s="148" t="s">
        <v>205</v>
      </c>
      <c r="O208" s="157"/>
      <c r="P208" s="149">
        <v>0</v>
      </c>
      <c r="Q208" s="150">
        <f>+P208/$P$209</f>
        <v>0</v>
      </c>
    </row>
    <row r="209" spans="2:20" ht="21" hidden="1" customHeight="1" thickBot="1" x14ac:dyDescent="0.4">
      <c r="B209" s="151" t="s">
        <v>69</v>
      </c>
      <c r="C209" s="163"/>
      <c r="D209" s="163"/>
      <c r="E209" s="152">
        <f>SUM(E206:E208)</f>
        <v>1535</v>
      </c>
      <c r="F209" s="153">
        <v>1</v>
      </c>
      <c r="I209" s="148" t="s">
        <v>205</v>
      </c>
      <c r="J209" s="148"/>
      <c r="K209" s="164"/>
      <c r="L209" s="150">
        <f>K209/$K$210</f>
        <v>0</v>
      </c>
      <c r="N209" s="151" t="s">
        <v>69</v>
      </c>
      <c r="O209" s="165"/>
      <c r="P209" s="152">
        <f>SUM(P206:P208)</f>
        <v>1535</v>
      </c>
      <c r="Q209" s="153">
        <v>1</v>
      </c>
    </row>
    <row r="210" spans="2:20" ht="21" hidden="1" customHeight="1" x14ac:dyDescent="0.35">
      <c r="I210" s="166" t="s">
        <v>69</v>
      </c>
      <c r="J210" s="166"/>
      <c r="K210" s="152">
        <f>SUM(K206:K209)</f>
        <v>1535</v>
      </c>
      <c r="L210" s="153">
        <v>1</v>
      </c>
      <c r="P210" s="167"/>
    </row>
    <row r="211" spans="2:20" ht="14.5" hidden="1" customHeight="1" x14ac:dyDescent="0.35">
      <c r="P211" s="167"/>
    </row>
    <row r="212" spans="2:20" ht="15" hidden="1" customHeight="1" x14ac:dyDescent="0.35">
      <c r="N212" s="168"/>
      <c r="O212" s="168"/>
      <c r="P212" s="168"/>
      <c r="Q212" s="168"/>
      <c r="R212" s="168"/>
      <c r="S212" s="168"/>
      <c r="T212" s="168"/>
    </row>
    <row r="213" spans="2:20" ht="14.5" hidden="1" customHeight="1" x14ac:dyDescent="0.35">
      <c r="B213" s="55"/>
      <c r="N213" s="168"/>
      <c r="O213" s="168"/>
      <c r="P213" s="168"/>
      <c r="Q213" s="168"/>
      <c r="R213" s="168"/>
      <c r="S213" s="168"/>
      <c r="T213" s="168"/>
    </row>
    <row r="214" spans="2:20" ht="18.75" hidden="1" customHeight="1" x14ac:dyDescent="0.35">
      <c r="B214" s="11" t="s">
        <v>220</v>
      </c>
      <c r="C214" s="11"/>
      <c r="D214" s="11"/>
      <c r="E214" s="12" t="s">
        <v>4</v>
      </c>
      <c r="F214" s="13" t="s">
        <v>5</v>
      </c>
      <c r="N214" s="11" t="s">
        <v>221</v>
      </c>
      <c r="O214" s="11"/>
      <c r="P214" s="11"/>
      <c r="Q214" s="11"/>
      <c r="R214" s="12" t="s">
        <v>4</v>
      </c>
      <c r="S214" s="12"/>
      <c r="T214" s="169" t="s">
        <v>5</v>
      </c>
    </row>
    <row r="215" spans="2:20" ht="18.75" hidden="1" customHeight="1" x14ac:dyDescent="0.35">
      <c r="B215" s="125" t="s">
        <v>222</v>
      </c>
      <c r="C215" s="125"/>
      <c r="D215" s="125"/>
      <c r="E215" s="170">
        <v>319</v>
      </c>
      <c r="F215" s="171">
        <f>+E215/$E$221</f>
        <v>0.20781758957654722</v>
      </c>
      <c r="N215" s="20" t="s">
        <v>223</v>
      </c>
      <c r="O215" s="29"/>
      <c r="P215" s="29"/>
      <c r="Q215" s="29"/>
      <c r="R215" s="68">
        <v>25</v>
      </c>
      <c r="S215" s="68"/>
      <c r="T215" s="50">
        <f t="shared" ref="T215:T220" si="8">+R215/$R$221</f>
        <v>2.2665457842248413E-2</v>
      </c>
    </row>
    <row r="216" spans="2:20" ht="18.75" hidden="1" customHeight="1" x14ac:dyDescent="0.35">
      <c r="B216" s="125"/>
      <c r="C216" s="125"/>
      <c r="D216" s="125"/>
      <c r="E216" s="170"/>
      <c r="F216" s="171"/>
      <c r="H216" s="56"/>
      <c r="N216" s="20" t="s">
        <v>224</v>
      </c>
      <c r="O216" s="20"/>
      <c r="P216" s="29"/>
      <c r="Q216" s="29"/>
      <c r="R216" s="68">
        <v>345</v>
      </c>
      <c r="S216" s="68"/>
      <c r="T216" s="50">
        <f t="shared" si="8"/>
        <v>0.31278331822302813</v>
      </c>
    </row>
    <row r="217" spans="2:20" ht="18.75" hidden="1" customHeight="1" x14ac:dyDescent="0.35">
      <c r="B217" s="125" t="s">
        <v>225</v>
      </c>
      <c r="C217" s="125"/>
      <c r="D217" s="125"/>
      <c r="E217" s="170">
        <v>916</v>
      </c>
      <c r="F217" s="171">
        <f>+E217/$E$221</f>
        <v>0.59674267100977196</v>
      </c>
      <c r="H217" s="172"/>
      <c r="I217" s="172"/>
      <c r="J217" s="172"/>
      <c r="K217" s="172"/>
      <c r="L217" s="124"/>
      <c r="M217" s="124"/>
      <c r="N217" s="20" t="s">
        <v>226</v>
      </c>
      <c r="O217" s="20"/>
      <c r="P217" s="29"/>
      <c r="Q217" s="29"/>
      <c r="R217" s="68">
        <v>444</v>
      </c>
      <c r="S217" s="68"/>
      <c r="T217" s="50">
        <f t="shared" si="8"/>
        <v>0.40253853127833183</v>
      </c>
    </row>
    <row r="218" spans="2:20" ht="18.75" hidden="1" customHeight="1" x14ac:dyDescent="0.35">
      <c r="B218" s="125"/>
      <c r="C218" s="125"/>
      <c r="D218" s="125"/>
      <c r="E218" s="170"/>
      <c r="F218" s="171"/>
      <c r="H218" s="155"/>
      <c r="I218" s="155"/>
      <c r="J218" s="155"/>
      <c r="K218" s="155"/>
      <c r="L218" s="156"/>
      <c r="M218" s="173"/>
      <c r="N218" s="20" t="s">
        <v>227</v>
      </c>
      <c r="O218" s="20"/>
      <c r="P218" s="29"/>
      <c r="Q218" s="29"/>
      <c r="R218" s="68">
        <v>17</v>
      </c>
      <c r="S218" s="68"/>
      <c r="T218" s="50">
        <f t="shared" si="8"/>
        <v>1.5412511332728921E-2</v>
      </c>
    </row>
    <row r="219" spans="2:20" ht="18.75" hidden="1" customHeight="1" x14ac:dyDescent="0.35">
      <c r="B219" s="5" t="s">
        <v>228</v>
      </c>
      <c r="C219" s="5"/>
      <c r="D219" s="5"/>
      <c r="E219" s="68">
        <v>300</v>
      </c>
      <c r="F219" s="50">
        <f>+E219/$E$221</f>
        <v>0.19543973941368079</v>
      </c>
      <c r="H219" s="155"/>
      <c r="I219" s="155"/>
      <c r="J219" s="155"/>
      <c r="K219" s="155"/>
      <c r="L219" s="156"/>
      <c r="M219" s="173"/>
      <c r="N219" s="20" t="s">
        <v>141</v>
      </c>
      <c r="O219" s="20"/>
      <c r="P219" s="29"/>
      <c r="Q219" s="29"/>
      <c r="R219" s="68">
        <v>272</v>
      </c>
      <c r="S219" s="68"/>
      <c r="T219" s="50">
        <f t="shared" si="8"/>
        <v>0.24660018132366274</v>
      </c>
    </row>
    <row r="220" spans="2:20" ht="18.75" hidden="1" customHeight="1" thickBot="1" x14ac:dyDescent="0.4">
      <c r="B220" s="174" t="s">
        <v>205</v>
      </c>
      <c r="C220" s="174"/>
      <c r="D220" s="174"/>
      <c r="E220" s="164">
        <v>0</v>
      </c>
      <c r="F220" s="150">
        <f>+E220/$E$221</f>
        <v>0</v>
      </c>
      <c r="H220" s="155"/>
      <c r="I220" s="155"/>
      <c r="J220" s="155"/>
      <c r="K220" s="155"/>
      <c r="L220" s="156"/>
      <c r="M220" s="173"/>
      <c r="N220" s="148" t="s">
        <v>205</v>
      </c>
      <c r="O220" s="162"/>
      <c r="P220" s="162"/>
      <c r="Q220" s="162"/>
      <c r="R220" s="164">
        <v>0</v>
      </c>
      <c r="S220" s="164"/>
      <c r="T220" s="150">
        <f t="shared" si="8"/>
        <v>0</v>
      </c>
    </row>
    <row r="221" spans="2:20" ht="18.75" hidden="1" customHeight="1" x14ac:dyDescent="0.35">
      <c r="B221" s="151" t="s">
        <v>69</v>
      </c>
      <c r="C221" s="151"/>
      <c r="D221" s="151"/>
      <c r="E221" s="152">
        <f>SUM(E215:E220)</f>
        <v>1535</v>
      </c>
      <c r="F221" s="153">
        <v>0.99999999999999989</v>
      </c>
      <c r="H221" s="155"/>
      <c r="I221" s="155"/>
      <c r="J221" s="155"/>
      <c r="K221" s="155"/>
      <c r="L221" s="156"/>
      <c r="M221" s="173"/>
      <c r="N221" s="151" t="s">
        <v>69</v>
      </c>
      <c r="O221" s="163"/>
      <c r="P221" s="163"/>
      <c r="Q221" s="163"/>
      <c r="R221" s="152">
        <f>SUM(R215:R220)</f>
        <v>1103</v>
      </c>
      <c r="S221" s="152"/>
      <c r="T221" s="153">
        <v>1</v>
      </c>
    </row>
    <row r="222" spans="2:20" ht="17.25" hidden="1" customHeight="1" x14ac:dyDescent="0.35">
      <c r="H222" s="154"/>
      <c r="I222" s="154"/>
      <c r="J222" s="154"/>
      <c r="K222" s="154"/>
      <c r="L222" s="175"/>
      <c r="M222" s="176"/>
      <c r="N222" s="134"/>
      <c r="O222" s="134"/>
      <c r="R222" s="156"/>
      <c r="S222" s="156"/>
      <c r="T222" s="127"/>
    </row>
    <row r="223" spans="2:20" ht="14.5" hidden="1" customHeight="1" x14ac:dyDescent="0.35">
      <c r="N223" s="134"/>
      <c r="O223" s="134"/>
      <c r="R223" s="156"/>
      <c r="S223" s="156"/>
      <c r="T223" s="127"/>
    </row>
    <row r="224" spans="2:20" ht="6.75" hidden="1" customHeight="1" x14ac:dyDescent="0.35"/>
    <row r="225" spans="2:21" ht="36.75" hidden="1" customHeight="1" thickBot="1" x14ac:dyDescent="0.4">
      <c r="B225" s="159"/>
      <c r="C225" s="159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138"/>
    </row>
    <row r="226" spans="2:21" ht="21" hidden="1" customHeight="1" x14ac:dyDescent="0.35"/>
    <row r="227" spans="2:21" ht="35.25" hidden="1" customHeight="1" x14ac:dyDescent="0.35"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8"/>
      <c r="P227" s="179"/>
      <c r="Q227" s="179"/>
      <c r="R227" s="179"/>
      <c r="S227" s="179"/>
      <c r="T227" s="179"/>
      <c r="U227" s="179"/>
    </row>
    <row r="228" spans="2:21" ht="32.25" hidden="1" customHeight="1" x14ac:dyDescent="0.35">
      <c r="B228" s="61" t="s">
        <v>229</v>
      </c>
      <c r="C228" s="180"/>
      <c r="D228" s="181"/>
      <c r="E228" s="182" t="s">
        <v>69</v>
      </c>
      <c r="F228" s="128" t="s">
        <v>230</v>
      </c>
      <c r="G228" s="128"/>
      <c r="H228" s="128"/>
      <c r="I228" s="128"/>
      <c r="J228" s="128" t="s">
        <v>231</v>
      </c>
      <c r="K228" s="128"/>
      <c r="L228" s="128"/>
      <c r="M228" s="128"/>
      <c r="N228" s="178"/>
      <c r="O228" s="43" t="s">
        <v>232</v>
      </c>
      <c r="P228" s="180"/>
      <c r="Q228" s="180"/>
      <c r="R228" s="183" t="s">
        <v>4</v>
      </c>
      <c r="S228" s="183"/>
      <c r="T228" s="169" t="s">
        <v>5</v>
      </c>
      <c r="U228" s="179"/>
    </row>
    <row r="229" spans="2:21" ht="15.65" hidden="1" customHeight="1" x14ac:dyDescent="0.35">
      <c r="B229" s="61"/>
      <c r="C229" s="63"/>
      <c r="D229" s="184"/>
      <c r="E229" s="182"/>
      <c r="F229" s="185" t="s">
        <v>4</v>
      </c>
      <c r="G229" s="185"/>
      <c r="H229" s="186" t="s">
        <v>5</v>
      </c>
      <c r="I229" s="186"/>
      <c r="J229" s="185" t="s">
        <v>4</v>
      </c>
      <c r="K229" s="185"/>
      <c r="L229" s="186" t="s">
        <v>5</v>
      </c>
      <c r="M229" s="186"/>
      <c r="N229" s="187"/>
      <c r="O229" s="125" t="s">
        <v>233</v>
      </c>
      <c r="P229" s="125"/>
      <c r="Q229" s="125"/>
    </row>
    <row r="230" spans="2:21" ht="20.25" hidden="1" customHeight="1" x14ac:dyDescent="0.35">
      <c r="B230" s="20" t="s">
        <v>234</v>
      </c>
      <c r="C230" s="20"/>
      <c r="D230" s="69"/>
      <c r="E230" s="188">
        <f>+SUM(F230+J230)</f>
        <v>840</v>
      </c>
      <c r="F230" s="170">
        <v>726</v>
      </c>
      <c r="G230" s="170"/>
      <c r="H230" s="171">
        <f>+F230/$F$235</f>
        <v>0.5854838709677419</v>
      </c>
      <c r="I230" s="171"/>
      <c r="J230" s="170">
        <v>114</v>
      </c>
      <c r="K230" s="170"/>
      <c r="L230" s="171">
        <f>+J230/$J$235</f>
        <v>0.38644067796610171</v>
      </c>
      <c r="M230" s="171"/>
      <c r="N230" s="189"/>
      <c r="O230" s="125"/>
      <c r="P230" s="125"/>
      <c r="Q230" s="125"/>
      <c r="R230" s="68">
        <v>890</v>
      </c>
      <c r="S230" s="68"/>
      <c r="T230" s="50">
        <f>+R230/R233</f>
        <v>0.77458659704090516</v>
      </c>
    </row>
    <row r="231" spans="2:21" ht="20.25" hidden="1" customHeight="1" x14ac:dyDescent="0.35">
      <c r="B231" s="20" t="s">
        <v>235</v>
      </c>
      <c r="C231" s="20"/>
      <c r="D231" s="69"/>
      <c r="E231" s="188">
        <f>+SUM(F231+J231)</f>
        <v>227</v>
      </c>
      <c r="F231" s="170">
        <v>201</v>
      </c>
      <c r="G231" s="170"/>
      <c r="H231" s="171">
        <f>+F231/$F$235</f>
        <v>0.1620967741935484</v>
      </c>
      <c r="I231" s="171"/>
      <c r="J231" s="170">
        <v>26</v>
      </c>
      <c r="K231" s="170"/>
      <c r="L231" s="171">
        <f>+J231/$J$235</f>
        <v>8.8135593220338981E-2</v>
      </c>
      <c r="M231" s="171"/>
      <c r="N231" s="189"/>
      <c r="O231" s="125"/>
      <c r="P231" s="125"/>
      <c r="Q231" s="125"/>
      <c r="R231" s="68"/>
      <c r="S231" s="68"/>
      <c r="T231" s="50"/>
    </row>
    <row r="232" spans="2:21" ht="20.25" hidden="1" customHeight="1" thickBot="1" x14ac:dyDescent="0.4">
      <c r="B232" s="20" t="s">
        <v>236</v>
      </c>
      <c r="C232" s="20"/>
      <c r="D232" s="69" t="s">
        <v>237</v>
      </c>
      <c r="E232" s="188">
        <f>+SUM(F232+J232)</f>
        <v>349</v>
      </c>
      <c r="F232" s="170">
        <v>313</v>
      </c>
      <c r="G232" s="170"/>
      <c r="H232" s="171">
        <f>+F232/$F$235</f>
        <v>0.2524193548387097</v>
      </c>
      <c r="I232" s="171"/>
      <c r="J232" s="170">
        <v>36</v>
      </c>
      <c r="K232" s="170"/>
      <c r="L232" s="171">
        <f>+J232/$J$235</f>
        <v>0.12203389830508475</v>
      </c>
      <c r="M232" s="171"/>
      <c r="N232" s="189"/>
      <c r="O232" s="148" t="s">
        <v>238</v>
      </c>
      <c r="P232" s="162"/>
      <c r="Q232" s="162"/>
      <c r="R232" s="164">
        <v>259</v>
      </c>
      <c r="S232" s="164"/>
      <c r="T232" s="150">
        <f>+R232/R233</f>
        <v>0.22541340295909487</v>
      </c>
    </row>
    <row r="233" spans="2:21" ht="20.25" hidden="1" customHeight="1" x14ac:dyDescent="0.35">
      <c r="B233" s="190" t="s">
        <v>239</v>
      </c>
      <c r="C233" s="190"/>
      <c r="D233" s="191"/>
      <c r="E233" s="192">
        <f>+SUM(F233+J233)</f>
        <v>119</v>
      </c>
      <c r="F233" s="170"/>
      <c r="G233" s="170"/>
      <c r="H233" s="171"/>
      <c r="I233" s="171"/>
      <c r="J233" s="193">
        <v>119</v>
      </c>
      <c r="K233" s="193"/>
      <c r="L233" s="194">
        <f>+J233/$J$235</f>
        <v>0.4033898305084746</v>
      </c>
      <c r="M233" s="194"/>
      <c r="N233" s="195"/>
      <c r="O233" s="151" t="s">
        <v>69</v>
      </c>
      <c r="P233" s="163"/>
      <c r="Q233" s="163"/>
      <c r="R233" s="152">
        <f>SUM(R230:R232)</f>
        <v>1149</v>
      </c>
      <c r="S233" s="152"/>
      <c r="T233" s="153">
        <v>1</v>
      </c>
    </row>
    <row r="234" spans="2:21" ht="20.25" hidden="1" customHeight="1" thickBot="1" x14ac:dyDescent="0.4">
      <c r="B234" s="196" t="s">
        <v>240</v>
      </c>
      <c r="C234" s="196"/>
      <c r="D234" s="196"/>
      <c r="E234" s="197"/>
      <c r="F234" s="164"/>
      <c r="G234" s="164"/>
      <c r="H234" s="150"/>
      <c r="I234" s="150"/>
      <c r="J234" s="164"/>
      <c r="K234" s="164"/>
      <c r="L234" s="150"/>
      <c r="M234" s="150"/>
      <c r="N234" s="195"/>
      <c r="O234" s="198" t="s">
        <v>241</v>
      </c>
      <c r="P234" s="198"/>
      <c r="Q234" s="198"/>
      <c r="R234" s="198"/>
      <c r="S234" s="198"/>
      <c r="T234" s="198"/>
      <c r="U234" s="176"/>
    </row>
    <row r="235" spans="2:21" ht="20.25" hidden="1" customHeight="1" x14ac:dyDescent="0.35">
      <c r="B235" s="151" t="s">
        <v>69</v>
      </c>
      <c r="C235" s="199"/>
      <c r="D235" s="199"/>
      <c r="E235" s="200">
        <f>SUM(E230:E233)</f>
        <v>1535</v>
      </c>
      <c r="F235" s="201">
        <f>SUM(F230:F233)</f>
        <v>1240</v>
      </c>
      <c r="G235" s="201"/>
      <c r="H235" s="202">
        <v>1</v>
      </c>
      <c r="I235" s="202"/>
      <c r="J235" s="203">
        <f>SUM(J230:J233)</f>
        <v>295</v>
      </c>
      <c r="K235" s="203"/>
      <c r="L235" s="202">
        <v>1</v>
      </c>
      <c r="M235" s="202"/>
      <c r="N235" s="139"/>
      <c r="O235" s="198"/>
      <c r="P235" s="198"/>
      <c r="Q235" s="198"/>
      <c r="R235" s="198"/>
      <c r="S235" s="198"/>
      <c r="T235" s="198"/>
    </row>
    <row r="236" spans="2:21" ht="14.5" hidden="1" customHeight="1" x14ac:dyDescent="0.35">
      <c r="B236" s="204" t="s">
        <v>242</v>
      </c>
      <c r="M236" s="139"/>
      <c r="N236" s="139"/>
      <c r="O236" s="139"/>
      <c r="P236" s="205"/>
      <c r="Q236" s="139"/>
      <c r="R236" s="139"/>
      <c r="S236" s="139"/>
      <c r="T236" s="139"/>
    </row>
    <row r="237" spans="2:21" ht="14.5" hidden="1" customHeight="1" x14ac:dyDescent="0.35">
      <c r="B237" s="204" t="s">
        <v>243</v>
      </c>
      <c r="M237" s="139"/>
      <c r="N237" s="139"/>
      <c r="O237" s="139"/>
      <c r="P237" s="205"/>
      <c r="Q237" s="139"/>
      <c r="R237" s="139"/>
      <c r="S237" s="139"/>
      <c r="T237" s="139"/>
    </row>
    <row r="238" spans="2:21" ht="14.5" hidden="1" customHeight="1" x14ac:dyDescent="0.35">
      <c r="B238" s="204" t="s">
        <v>244</v>
      </c>
      <c r="M238" s="139"/>
      <c r="N238" s="139"/>
      <c r="O238" s="139"/>
      <c r="P238" s="205"/>
      <c r="Q238" s="139"/>
      <c r="R238" s="139"/>
      <c r="S238" s="139"/>
      <c r="T238" s="139"/>
    </row>
    <row r="239" spans="2:21" ht="25.5" hidden="1" customHeight="1" x14ac:dyDescent="0.35">
      <c r="B239" s="134"/>
      <c r="C239" s="134"/>
      <c r="D239" s="134"/>
      <c r="M239" s="139"/>
      <c r="N239" s="139"/>
      <c r="O239" s="139"/>
      <c r="P239" s="205"/>
      <c r="Q239" s="139"/>
      <c r="R239" s="139"/>
      <c r="S239" s="139"/>
      <c r="T239" s="139"/>
    </row>
    <row r="240" spans="2:21" ht="14.5" hidden="1" customHeight="1" x14ac:dyDescent="0.35">
      <c r="B240" s="85"/>
      <c r="C240" s="85"/>
      <c r="D240" s="85"/>
      <c r="I240" s="2" t="s">
        <v>230</v>
      </c>
      <c r="J240" s="2" t="s">
        <v>245</v>
      </c>
      <c r="M240" s="139"/>
      <c r="N240" s="139"/>
      <c r="O240" s="139"/>
      <c r="P240" s="205"/>
      <c r="Q240" s="139"/>
      <c r="R240" s="139"/>
      <c r="S240" s="139"/>
      <c r="T240" s="139"/>
    </row>
    <row r="241" spans="2:20" ht="14.5" hidden="1" customHeight="1" x14ac:dyDescent="0.35">
      <c r="I241" s="2" t="s">
        <v>4</v>
      </c>
      <c r="J241" s="2" t="s">
        <v>4</v>
      </c>
      <c r="M241" s="139"/>
      <c r="N241" s="139"/>
      <c r="O241" s="139"/>
      <c r="P241" s="205"/>
      <c r="Q241" s="139"/>
      <c r="R241" s="139"/>
      <c r="S241" s="139"/>
      <c r="T241" s="139"/>
    </row>
    <row r="242" spans="2:20" ht="14.5" hidden="1" customHeight="1" x14ac:dyDescent="0.35">
      <c r="G242" s="134" t="s">
        <v>234</v>
      </c>
      <c r="I242" s="206">
        <v>319</v>
      </c>
      <c r="J242" s="206">
        <v>9</v>
      </c>
      <c r="L242" s="206"/>
      <c r="M242" s="139"/>
      <c r="N242" s="139"/>
      <c r="O242" s="139"/>
      <c r="P242" s="205"/>
      <c r="Q242" s="139"/>
      <c r="R242" s="139"/>
      <c r="S242" s="139"/>
      <c r="T242" s="139"/>
    </row>
    <row r="243" spans="2:20" ht="14.5" hidden="1" customHeight="1" x14ac:dyDescent="0.35">
      <c r="G243" s="134" t="s">
        <v>235</v>
      </c>
      <c r="I243" s="206">
        <v>85</v>
      </c>
      <c r="J243" s="206">
        <v>7</v>
      </c>
      <c r="L243" s="206"/>
      <c r="M243" s="139"/>
      <c r="N243" s="139"/>
      <c r="O243" s="139"/>
      <c r="P243" s="205"/>
      <c r="Q243" s="139"/>
      <c r="R243" s="139"/>
      <c r="S243" s="139"/>
      <c r="T243" s="139"/>
    </row>
    <row r="244" spans="2:20" ht="14.5" hidden="1" customHeight="1" x14ac:dyDescent="0.35">
      <c r="G244" s="134" t="s">
        <v>246</v>
      </c>
      <c r="I244" s="206">
        <v>280</v>
      </c>
      <c r="J244" s="206">
        <v>88</v>
      </c>
      <c r="L244" s="206"/>
      <c r="M244" s="139"/>
      <c r="N244" s="139"/>
      <c r="O244" s="139"/>
      <c r="P244" s="205"/>
      <c r="Q244" s="139"/>
      <c r="R244" s="139"/>
      <c r="S244" s="139"/>
      <c r="T244" s="139"/>
    </row>
    <row r="245" spans="2:20" ht="14.5" hidden="1" customHeight="1" x14ac:dyDescent="0.35">
      <c r="G245" s="134" t="s">
        <v>236</v>
      </c>
      <c r="I245" s="206">
        <v>165</v>
      </c>
      <c r="J245" s="206">
        <v>2</v>
      </c>
      <c r="L245" s="206"/>
      <c r="M245" s="139"/>
      <c r="N245" s="139"/>
      <c r="O245" s="139"/>
      <c r="P245" s="205"/>
      <c r="Q245" s="139"/>
      <c r="R245" s="139"/>
      <c r="S245" s="139"/>
      <c r="T245" s="139"/>
    </row>
    <row r="246" spans="2:20" ht="45.75" hidden="1" customHeight="1" x14ac:dyDescent="0.35">
      <c r="M246" s="139"/>
      <c r="N246" s="139"/>
      <c r="O246" s="139"/>
      <c r="P246" s="205"/>
      <c r="Q246" s="139"/>
      <c r="R246" s="139"/>
      <c r="S246" s="139"/>
      <c r="T246" s="139"/>
    </row>
    <row r="247" spans="2:20" ht="14.5" hidden="1" customHeight="1" x14ac:dyDescent="0.35">
      <c r="M247" s="139"/>
      <c r="N247" s="139"/>
      <c r="O247" s="139"/>
      <c r="P247" s="205"/>
      <c r="Q247" s="139"/>
      <c r="R247" s="139"/>
      <c r="S247" s="139"/>
      <c r="T247" s="139"/>
    </row>
    <row r="248" spans="2:20" ht="15.75" customHeight="1" x14ac:dyDescent="0.35">
      <c r="M248" s="90"/>
      <c r="S248" s="90"/>
    </row>
    <row r="249" spans="2:20" ht="15.75" customHeight="1" x14ac:dyDescent="0.35">
      <c r="M249" s="90"/>
      <c r="S249" s="90"/>
    </row>
    <row r="250" spans="2:20" ht="15.75" customHeight="1" x14ac:dyDescent="0.35">
      <c r="M250" s="90"/>
      <c r="S250" s="90"/>
    </row>
    <row r="251" spans="2:20" ht="15.75" customHeight="1" x14ac:dyDescent="0.35">
      <c r="M251" s="90"/>
      <c r="S251" s="90"/>
    </row>
    <row r="252" spans="2:20" x14ac:dyDescent="0.35">
      <c r="F252" s="139"/>
      <c r="G252" s="139"/>
      <c r="P252" s="139"/>
      <c r="Q252" s="139"/>
      <c r="R252" s="145"/>
    </row>
    <row r="253" spans="2:20" x14ac:dyDescent="0.35">
      <c r="F253" s="139"/>
      <c r="G253" s="139"/>
      <c r="P253" s="139"/>
      <c r="Q253" s="139"/>
      <c r="R253" s="145"/>
    </row>
    <row r="254" spans="2:20" x14ac:dyDescent="0.35">
      <c r="B254" s="55"/>
      <c r="F254" s="139"/>
      <c r="G254" s="139"/>
      <c r="H254" s="55"/>
      <c r="P254" s="139"/>
      <c r="Q254" s="139"/>
      <c r="R254" s="145"/>
    </row>
    <row r="255" spans="2:20" ht="15.5" x14ac:dyDescent="0.35">
      <c r="B255" s="55"/>
      <c r="F255" s="139"/>
      <c r="G255" s="139"/>
      <c r="H255" s="55"/>
      <c r="L255" s="104" t="s">
        <v>247</v>
      </c>
      <c r="M255" s="104"/>
      <c r="N255" s="104"/>
      <c r="O255" s="104"/>
      <c r="P255" s="104"/>
      <c r="Q255" s="44" t="s">
        <v>4</v>
      </c>
      <c r="R255" s="45" t="s">
        <v>5</v>
      </c>
    </row>
    <row r="256" spans="2:20" ht="22.5" customHeight="1" x14ac:dyDescent="0.35">
      <c r="B256" s="104" t="s">
        <v>248</v>
      </c>
      <c r="C256" s="104"/>
      <c r="D256" s="44" t="s">
        <v>4</v>
      </c>
      <c r="E256" s="45" t="s">
        <v>5</v>
      </c>
      <c r="F256" s="139"/>
      <c r="G256" s="104" t="s">
        <v>248</v>
      </c>
      <c r="H256" s="104"/>
      <c r="I256" s="44" t="s">
        <v>4</v>
      </c>
      <c r="J256" s="45" t="s">
        <v>5</v>
      </c>
      <c r="L256" s="5" t="s">
        <v>249</v>
      </c>
      <c r="M256" s="5"/>
      <c r="Q256" s="91">
        <v>1</v>
      </c>
      <c r="R256" s="50">
        <f t="shared" ref="R256:R263" si="9">Q256/$Q$264</f>
        <v>2.6315789473684209E-2</v>
      </c>
    </row>
    <row r="257" spans="2:18" ht="15.5" x14ac:dyDescent="0.35">
      <c r="B257" s="18" t="s">
        <v>250</v>
      </c>
      <c r="C257" s="18"/>
      <c r="D257" s="91">
        <v>18</v>
      </c>
      <c r="E257" s="50">
        <f>D257/$D$259</f>
        <v>1</v>
      </c>
      <c r="F257" s="139"/>
      <c r="G257" s="18" t="s">
        <v>250</v>
      </c>
      <c r="H257" s="18"/>
      <c r="I257" s="91">
        <v>10</v>
      </c>
      <c r="J257" s="50">
        <f>I257/$I$259</f>
        <v>1</v>
      </c>
      <c r="L257" s="5" t="s">
        <v>251</v>
      </c>
      <c r="M257" s="20"/>
      <c r="P257" s="139"/>
      <c r="Q257" s="91">
        <v>1</v>
      </c>
      <c r="R257" s="50">
        <f t="shared" si="9"/>
        <v>2.6315789473684209E-2</v>
      </c>
    </row>
    <row r="258" spans="2:18" ht="23.25" customHeight="1" thickBot="1" x14ac:dyDescent="0.4">
      <c r="B258" s="20" t="s">
        <v>252</v>
      </c>
      <c r="C258" s="20"/>
      <c r="D258" s="91">
        <v>0</v>
      </c>
      <c r="E258" s="50">
        <f>D258/$D$259</f>
        <v>0</v>
      </c>
      <c r="F258" s="139"/>
      <c r="G258" s="20" t="s">
        <v>252</v>
      </c>
      <c r="H258" s="20"/>
      <c r="I258" s="91">
        <v>0</v>
      </c>
      <c r="J258" s="50">
        <v>0</v>
      </c>
      <c r="L258" s="5" t="s">
        <v>253</v>
      </c>
      <c r="M258" s="5"/>
      <c r="P258" s="139"/>
      <c r="Q258" s="91">
        <v>3</v>
      </c>
      <c r="R258" s="50">
        <f t="shared" si="9"/>
        <v>7.8947368421052627E-2</v>
      </c>
    </row>
    <row r="259" spans="2:18" ht="15.5" x14ac:dyDescent="0.35">
      <c r="B259" s="143" t="s">
        <v>69</v>
      </c>
      <c r="C259" s="143"/>
      <c r="D259" s="24">
        <f>SUM(D257:D258)</f>
        <v>18</v>
      </c>
      <c r="E259" s="25">
        <v>1</v>
      </c>
      <c r="F259" s="139"/>
      <c r="G259" s="143" t="s">
        <v>69</v>
      </c>
      <c r="H259" s="143"/>
      <c r="I259" s="24">
        <f>SUM(I257:I258)</f>
        <v>10</v>
      </c>
      <c r="J259" s="25">
        <f>SUM(J257:J258)</f>
        <v>1</v>
      </c>
      <c r="L259" s="5" t="s">
        <v>254</v>
      </c>
      <c r="Q259" s="91">
        <v>1</v>
      </c>
      <c r="R259" s="50">
        <f t="shared" si="9"/>
        <v>2.6315789473684209E-2</v>
      </c>
    </row>
    <row r="260" spans="2:18" ht="15.5" x14ac:dyDescent="0.35">
      <c r="F260" s="139"/>
      <c r="L260" s="5" t="s">
        <v>255</v>
      </c>
      <c r="Q260" s="91">
        <v>2</v>
      </c>
      <c r="R260" s="50">
        <f t="shared" si="9"/>
        <v>5.2631578947368418E-2</v>
      </c>
    </row>
    <row r="261" spans="2:18" ht="15.5" x14ac:dyDescent="0.35">
      <c r="F261" s="139"/>
      <c r="L261" s="5" t="s">
        <v>256</v>
      </c>
      <c r="Q261" s="91">
        <v>2</v>
      </c>
      <c r="R261" s="50">
        <f t="shared" si="9"/>
        <v>5.2631578947368418E-2</v>
      </c>
    </row>
    <row r="262" spans="2:18" ht="15.5" x14ac:dyDescent="0.35">
      <c r="F262" s="139"/>
      <c r="G262" s="139"/>
      <c r="L262" s="5" t="s">
        <v>257</v>
      </c>
      <c r="Q262" s="91">
        <v>24</v>
      </c>
      <c r="R262" s="50">
        <f t="shared" si="9"/>
        <v>0.63157894736842102</v>
      </c>
    </row>
    <row r="263" spans="2:18" ht="16" thickBot="1" x14ac:dyDescent="0.4">
      <c r="B263" s="139"/>
      <c r="F263" s="139"/>
      <c r="G263" s="139"/>
      <c r="L263" s="5" t="s">
        <v>258</v>
      </c>
      <c r="Q263" s="142">
        <v>4</v>
      </c>
      <c r="R263" s="50">
        <f t="shared" si="9"/>
        <v>0.10526315789473684</v>
      </c>
    </row>
    <row r="264" spans="2:18" ht="15.5" x14ac:dyDescent="0.35">
      <c r="F264" s="139"/>
      <c r="G264" s="139"/>
      <c r="L264" s="207" t="s">
        <v>69</v>
      </c>
      <c r="M264" s="207"/>
      <c r="N264" s="207"/>
      <c r="O264" s="207"/>
      <c r="P264" s="207"/>
      <c r="Q264" s="24">
        <f>SUM(Q256:Q263)</f>
        <v>38</v>
      </c>
      <c r="R264" s="25">
        <f>SUM(R256:R263)</f>
        <v>0.99999999999999989</v>
      </c>
    </row>
    <row r="265" spans="2:18" ht="15.5" x14ac:dyDescent="0.35">
      <c r="F265" s="139"/>
      <c r="G265" s="139"/>
      <c r="L265" s="208"/>
      <c r="M265" s="208"/>
      <c r="N265" s="208"/>
      <c r="O265" s="208"/>
      <c r="P265" s="208"/>
      <c r="Q265" s="152"/>
      <c r="R265" s="209"/>
    </row>
    <row r="268" spans="2:18" x14ac:dyDescent="0.35">
      <c r="O268" s="2" t="s">
        <v>259</v>
      </c>
      <c r="P268" s="2" t="s">
        <v>260</v>
      </c>
    </row>
    <row r="269" spans="2:18" ht="21.75" customHeight="1" x14ac:dyDescent="0.35">
      <c r="O269" s="5" t="s">
        <v>257</v>
      </c>
      <c r="P269" s="210">
        <v>24</v>
      </c>
    </row>
    <row r="270" spans="2:18" ht="16.5" customHeight="1" x14ac:dyDescent="0.35">
      <c r="B270" s="86" t="s">
        <v>248</v>
      </c>
      <c r="C270" s="86"/>
      <c r="D270" s="44" t="s">
        <v>4</v>
      </c>
      <c r="E270" s="45" t="s">
        <v>5</v>
      </c>
      <c r="O270" s="5" t="s">
        <v>258</v>
      </c>
      <c r="P270" s="91">
        <v>4</v>
      </c>
    </row>
    <row r="271" spans="2:18" ht="15.5" x14ac:dyDescent="0.35">
      <c r="B271" s="20" t="s">
        <v>250</v>
      </c>
      <c r="C271" s="20"/>
      <c r="D271" s="91">
        <v>91</v>
      </c>
      <c r="E271" s="50">
        <f>D271/$D273</f>
        <v>0.93814432989690721</v>
      </c>
      <c r="O271" s="5" t="s">
        <v>253</v>
      </c>
      <c r="P271" s="167">
        <v>3</v>
      </c>
    </row>
    <row r="272" spans="2:18" ht="17.25" customHeight="1" thickBot="1" x14ac:dyDescent="0.4">
      <c r="B272" s="20" t="s">
        <v>252</v>
      </c>
      <c r="C272" s="20"/>
      <c r="D272" s="91">
        <v>6</v>
      </c>
      <c r="E272" s="50">
        <f>D272/D273</f>
        <v>6.1855670103092786E-2</v>
      </c>
      <c r="O272" s="5" t="s">
        <v>255</v>
      </c>
      <c r="P272" s="167">
        <v>2</v>
      </c>
    </row>
    <row r="273" spans="2:19" ht="15.5" x14ac:dyDescent="0.35">
      <c r="B273" s="211" t="s">
        <v>69</v>
      </c>
      <c r="C273" s="211"/>
      <c r="D273" s="24">
        <f>SUM(D271:D272)</f>
        <v>97</v>
      </c>
      <c r="E273" s="25">
        <f>SUM(E271:E272)</f>
        <v>1</v>
      </c>
      <c r="O273" s="5" t="s">
        <v>256</v>
      </c>
      <c r="P273" s="91">
        <v>2</v>
      </c>
    </row>
    <row r="274" spans="2:19" ht="15.5" x14ac:dyDescent="0.35">
      <c r="B274" s="5"/>
      <c r="C274" s="20"/>
      <c r="F274" s="139"/>
      <c r="G274" s="91"/>
      <c r="O274" s="5" t="s">
        <v>254</v>
      </c>
      <c r="P274" s="91">
        <v>1</v>
      </c>
    </row>
    <row r="275" spans="2:19" ht="15.5" x14ac:dyDescent="0.35">
      <c r="B275" s="5"/>
      <c r="C275" s="20"/>
      <c r="F275" s="139"/>
      <c r="G275" s="91"/>
      <c r="O275" s="5" t="s">
        <v>251</v>
      </c>
      <c r="P275" s="167">
        <v>1</v>
      </c>
    </row>
    <row r="276" spans="2:19" ht="15.75" customHeight="1" x14ac:dyDescent="0.35">
      <c r="F276" s="77"/>
      <c r="G276" s="77"/>
      <c r="H276" s="77"/>
      <c r="I276" s="77"/>
      <c r="J276" s="77"/>
      <c r="K276" s="77"/>
      <c r="O276" s="5" t="s">
        <v>249</v>
      </c>
      <c r="P276" s="210">
        <v>1</v>
      </c>
      <c r="Q276" s="77"/>
      <c r="R276" s="77"/>
      <c r="S276" s="77"/>
    </row>
    <row r="277" spans="2:19" ht="15.75" customHeight="1" x14ac:dyDescent="0.35"/>
    <row r="278" spans="2:19" ht="15.75" customHeight="1" x14ac:dyDescent="0.35"/>
    <row r="279" spans="2:19" ht="15.75" customHeight="1" x14ac:dyDescent="0.35">
      <c r="F279" s="77"/>
      <c r="G279" s="77"/>
      <c r="H279" s="77"/>
      <c r="I279" s="77"/>
      <c r="J279" s="77"/>
      <c r="K279" s="77"/>
      <c r="O279" s="77"/>
      <c r="P279" s="77"/>
      <c r="Q279" s="77"/>
      <c r="R279" s="77"/>
      <c r="S279" s="77"/>
    </row>
    <row r="280" spans="2:19" ht="15.75" customHeight="1" x14ac:dyDescent="0.35">
      <c r="F280" s="77"/>
      <c r="G280" s="77"/>
      <c r="H280" s="77"/>
      <c r="I280" s="77"/>
      <c r="J280" s="77"/>
      <c r="K280" s="77"/>
      <c r="Q280" s="77"/>
      <c r="R280" s="77"/>
      <c r="S280" s="77"/>
    </row>
    <row r="281" spans="2:19" ht="15.75" customHeight="1" x14ac:dyDescent="0.35">
      <c r="F281" s="77"/>
      <c r="G281" s="77"/>
      <c r="H281" s="77"/>
      <c r="I281" s="77"/>
      <c r="J281" s="77"/>
      <c r="K281" s="77"/>
      <c r="Q281" s="77"/>
      <c r="R281" s="77"/>
      <c r="S281" s="77"/>
    </row>
    <row r="282" spans="2:19" ht="15.75" customHeight="1" x14ac:dyDescent="0.35">
      <c r="M282" s="212" t="s">
        <v>261</v>
      </c>
      <c r="N282" s="212"/>
      <c r="O282" s="213" t="s">
        <v>4</v>
      </c>
      <c r="P282" s="214" t="s">
        <v>5</v>
      </c>
    </row>
    <row r="283" spans="2:19" ht="15.75" customHeight="1" x14ac:dyDescent="0.35">
      <c r="M283" s="212"/>
      <c r="N283" s="212"/>
      <c r="O283" s="213"/>
      <c r="P283" s="214"/>
    </row>
    <row r="284" spans="2:19" ht="15.75" customHeight="1" x14ac:dyDescent="0.35">
      <c r="B284" s="55"/>
      <c r="M284" s="14" t="s">
        <v>262</v>
      </c>
      <c r="N284" s="14"/>
      <c r="O284" s="215">
        <v>1</v>
      </c>
      <c r="P284" s="216">
        <f>O284/$O$290</f>
        <v>1.020408163265306E-2</v>
      </c>
    </row>
    <row r="285" spans="2:19" ht="15.75" customHeight="1" x14ac:dyDescent="0.35">
      <c r="B285" s="86" t="s">
        <v>248</v>
      </c>
      <c r="C285" s="86"/>
      <c r="D285" s="86"/>
      <c r="E285" s="44" t="s">
        <v>4</v>
      </c>
      <c r="F285" s="45" t="s">
        <v>5</v>
      </c>
      <c r="M285" s="14" t="s">
        <v>263</v>
      </c>
      <c r="N285" s="217"/>
      <c r="O285" s="215">
        <v>3</v>
      </c>
      <c r="P285" s="216">
        <f t="shared" ref="P285:P289" si="10">O285/$O$290</f>
        <v>3.0612244897959183E-2</v>
      </c>
    </row>
    <row r="286" spans="2:19" ht="15.75" customHeight="1" x14ac:dyDescent="0.35">
      <c r="B286" s="20" t="s">
        <v>250</v>
      </c>
      <c r="C286" s="91"/>
      <c r="E286" s="91">
        <v>17</v>
      </c>
      <c r="F286" s="50">
        <f>E286/E288</f>
        <v>1</v>
      </c>
      <c r="M286" s="14" t="s">
        <v>264</v>
      </c>
      <c r="N286" s="217"/>
      <c r="O286" s="215">
        <v>13</v>
      </c>
      <c r="P286" s="216">
        <f t="shared" si="10"/>
        <v>0.1326530612244898</v>
      </c>
    </row>
    <row r="287" spans="2:19" ht="15.75" customHeight="1" thickBot="1" x14ac:dyDescent="0.4">
      <c r="B287" s="20" t="s">
        <v>252</v>
      </c>
      <c r="C287" s="68"/>
      <c r="E287" s="91">
        <v>0</v>
      </c>
      <c r="F287" s="50">
        <f>E287/E288</f>
        <v>0</v>
      </c>
      <c r="M287" s="14" t="s">
        <v>265</v>
      </c>
      <c r="N287" s="217"/>
      <c r="O287" s="215">
        <v>15</v>
      </c>
      <c r="P287" s="216">
        <f t="shared" si="10"/>
        <v>0.15306122448979592</v>
      </c>
    </row>
    <row r="288" spans="2:19" ht="15.75" customHeight="1" x14ac:dyDescent="0.35">
      <c r="B288" s="207" t="s">
        <v>69</v>
      </c>
      <c r="C288" s="207"/>
      <c r="D288" s="207"/>
      <c r="E288" s="24">
        <f>SUM(E286:E287)</f>
        <v>17</v>
      </c>
      <c r="F288" s="25">
        <f>SUM(F286:F287)</f>
        <v>1</v>
      </c>
      <c r="M288" s="14" t="s">
        <v>266</v>
      </c>
      <c r="N288" s="217"/>
      <c r="O288" s="215">
        <v>1</v>
      </c>
      <c r="P288" s="216">
        <f t="shared" si="10"/>
        <v>1.020408163265306E-2</v>
      </c>
    </row>
    <row r="289" spans="2:22" ht="15.75" customHeight="1" thickBot="1" x14ac:dyDescent="0.4">
      <c r="M289" s="14" t="s">
        <v>267</v>
      </c>
      <c r="N289" s="218"/>
      <c r="O289" s="215">
        <v>65</v>
      </c>
      <c r="P289" s="216">
        <f t="shared" si="10"/>
        <v>0.66326530612244894</v>
      </c>
    </row>
    <row r="290" spans="2:22" ht="15.75" customHeight="1" x14ac:dyDescent="0.35">
      <c r="M290" s="207" t="s">
        <v>69</v>
      </c>
      <c r="N290" s="207"/>
      <c r="O290" s="24">
        <f>SUM(O284:O289)</f>
        <v>98</v>
      </c>
      <c r="P290" s="25">
        <f>SUM(P284:P289)</f>
        <v>1</v>
      </c>
    </row>
    <row r="291" spans="2:22" ht="15.75" customHeight="1" x14ac:dyDescent="0.35"/>
    <row r="292" spans="2:22" ht="15.75" customHeight="1" x14ac:dyDescent="0.35">
      <c r="J292" s="77"/>
      <c r="K292" s="77"/>
      <c r="O292" s="77"/>
      <c r="P292" s="77"/>
    </row>
    <row r="293" spans="2:22" ht="15.75" customHeight="1" x14ac:dyDescent="0.35">
      <c r="H293" s="77"/>
      <c r="I293" s="77"/>
      <c r="J293" s="77"/>
      <c r="K293" s="77"/>
      <c r="O293" s="77"/>
      <c r="P293" s="77"/>
      <c r="Q293" s="77"/>
      <c r="R293" s="77"/>
      <c r="S293" s="77"/>
    </row>
    <row r="294" spans="2:22" ht="15.75" customHeight="1" x14ac:dyDescent="0.35">
      <c r="F294" s="139"/>
      <c r="G294" s="139"/>
      <c r="H294" s="145"/>
      <c r="I294" s="77"/>
      <c r="J294" s="77"/>
      <c r="K294" s="77"/>
      <c r="U294" s="77"/>
      <c r="V294" s="77"/>
    </row>
    <row r="295" spans="2:22" ht="15.75" customHeight="1" x14ac:dyDescent="0.35">
      <c r="F295" s="139"/>
      <c r="G295" s="139"/>
      <c r="H295" s="145"/>
      <c r="I295" s="77"/>
      <c r="J295" s="77"/>
      <c r="K295" s="77"/>
      <c r="U295" s="77"/>
      <c r="V295" s="77"/>
    </row>
    <row r="296" spans="2:22" ht="15.75" customHeight="1" x14ac:dyDescent="0.35">
      <c r="B296" s="219" t="s">
        <v>268</v>
      </c>
      <c r="C296" s="219"/>
      <c r="D296" s="219"/>
      <c r="E296" s="220" t="s">
        <v>4</v>
      </c>
      <c r="F296" s="221" t="s">
        <v>5</v>
      </c>
      <c r="G296" s="222" t="s">
        <v>269</v>
      </c>
      <c r="H296" s="222"/>
      <c r="I296" s="222"/>
      <c r="J296" s="222"/>
      <c r="K296" s="222"/>
      <c r="M296" s="55"/>
      <c r="Q296" s="55"/>
    </row>
    <row r="297" spans="2:22" ht="29.25" customHeight="1" x14ac:dyDescent="0.35">
      <c r="B297" s="219"/>
      <c r="C297" s="219"/>
      <c r="D297" s="219"/>
      <c r="E297" s="220"/>
      <c r="F297" s="221"/>
      <c r="G297" s="223" t="s">
        <v>270</v>
      </c>
      <c r="H297" s="223" t="s">
        <v>271</v>
      </c>
      <c r="I297" s="223" t="s">
        <v>272</v>
      </c>
      <c r="J297" s="223" t="s">
        <v>273</v>
      </c>
      <c r="K297" s="224" t="s">
        <v>274</v>
      </c>
      <c r="M297" s="86" t="s">
        <v>248</v>
      </c>
      <c r="N297" s="44" t="s">
        <v>4</v>
      </c>
      <c r="O297" s="45" t="s">
        <v>5</v>
      </c>
      <c r="Q297" s="128" t="s">
        <v>275</v>
      </c>
      <c r="R297" s="128"/>
      <c r="S297" s="44" t="s">
        <v>4</v>
      </c>
      <c r="T297" s="45" t="s">
        <v>5</v>
      </c>
    </row>
    <row r="298" spans="2:22" ht="15.75" customHeight="1" x14ac:dyDescent="0.35">
      <c r="B298" s="14" t="s">
        <v>276</v>
      </c>
      <c r="C298" s="14"/>
      <c r="D298"/>
      <c r="E298" s="215">
        <v>3</v>
      </c>
      <c r="F298" s="216">
        <f>E298/$E$306</f>
        <v>0.23076923076923078</v>
      </c>
      <c r="G298" s="215">
        <v>0</v>
      </c>
      <c r="H298" s="215">
        <v>1</v>
      </c>
      <c r="I298" s="215">
        <v>1</v>
      </c>
      <c r="J298" s="215">
        <v>1</v>
      </c>
      <c r="K298" s="215">
        <v>0</v>
      </c>
      <c r="M298" s="20" t="s">
        <v>250</v>
      </c>
      <c r="N298" s="91">
        <v>96</v>
      </c>
      <c r="O298" s="50">
        <f>N298/$N$300</f>
        <v>1</v>
      </c>
      <c r="Q298" s="20" t="s">
        <v>127</v>
      </c>
      <c r="R298" s="20"/>
      <c r="S298" s="91">
        <v>68</v>
      </c>
      <c r="T298" s="50">
        <f>S298/$S$300</f>
        <v>0.70833333333333337</v>
      </c>
    </row>
    <row r="299" spans="2:22" ht="15.75" customHeight="1" thickBot="1" x14ac:dyDescent="0.4">
      <c r="B299" s="14" t="s">
        <v>277</v>
      </c>
      <c r="C299" s="217"/>
      <c r="D299"/>
      <c r="E299" s="215">
        <v>2</v>
      </c>
      <c r="F299" s="216">
        <f t="shared" ref="F299:F305" si="11">E299/$E$306</f>
        <v>0.15384615384615385</v>
      </c>
      <c r="G299" s="215">
        <v>2</v>
      </c>
      <c r="H299" s="215">
        <v>0</v>
      </c>
      <c r="I299" s="215">
        <v>0</v>
      </c>
      <c r="J299" s="215">
        <v>0</v>
      </c>
      <c r="K299" s="215">
        <v>0</v>
      </c>
      <c r="M299" s="20" t="s">
        <v>252</v>
      </c>
      <c r="N299" s="91">
        <v>0</v>
      </c>
      <c r="O299" s="50">
        <f>N299/$N$300</f>
        <v>0</v>
      </c>
      <c r="Q299" s="20" t="s">
        <v>129</v>
      </c>
      <c r="R299" s="20"/>
      <c r="S299" s="91">
        <v>28</v>
      </c>
      <c r="T299" s="50">
        <f>S299/$S$300</f>
        <v>0.29166666666666669</v>
      </c>
    </row>
    <row r="300" spans="2:22" ht="15.75" customHeight="1" x14ac:dyDescent="0.35">
      <c r="B300" s="14" t="s">
        <v>278</v>
      </c>
      <c r="C300" s="217"/>
      <c r="D300"/>
      <c r="E300" s="215">
        <v>1</v>
      </c>
      <c r="F300" s="216">
        <f t="shared" si="11"/>
        <v>7.6923076923076927E-2</v>
      </c>
      <c r="G300" s="215">
        <v>1</v>
      </c>
      <c r="H300" s="215">
        <v>0</v>
      </c>
      <c r="I300" s="215">
        <v>0</v>
      </c>
      <c r="J300" s="215">
        <v>0</v>
      </c>
      <c r="K300" s="215">
        <v>0</v>
      </c>
      <c r="M300" s="211" t="s">
        <v>69</v>
      </c>
      <c r="N300" s="24">
        <f>SUM(N298:N299)</f>
        <v>96</v>
      </c>
      <c r="O300" s="25">
        <f>SUM(O298:O299)</f>
        <v>1</v>
      </c>
      <c r="Q300" s="211" t="s">
        <v>69</v>
      </c>
      <c r="R300" s="211"/>
      <c r="S300" s="24">
        <f>SUM(S298:S299)</f>
        <v>96</v>
      </c>
      <c r="T300" s="25">
        <f>SUM(T298:T299)</f>
        <v>1</v>
      </c>
    </row>
    <row r="301" spans="2:22" ht="15.75" customHeight="1" x14ac:dyDescent="0.35">
      <c r="B301" s="14" t="s">
        <v>279</v>
      </c>
      <c r="E301" s="19">
        <v>1</v>
      </c>
      <c r="F301" s="216">
        <f t="shared" si="11"/>
        <v>7.6923076923076927E-2</v>
      </c>
      <c r="G301" s="19">
        <v>0</v>
      </c>
      <c r="H301" s="19">
        <v>0</v>
      </c>
      <c r="I301" s="19">
        <v>0</v>
      </c>
      <c r="J301" s="19">
        <v>0</v>
      </c>
      <c r="K301" s="19">
        <v>1</v>
      </c>
    </row>
    <row r="302" spans="2:22" ht="15.75" customHeight="1" x14ac:dyDescent="0.35">
      <c r="B302" s="14" t="s">
        <v>280</v>
      </c>
      <c r="E302" s="19">
        <v>1</v>
      </c>
      <c r="F302" s="216">
        <f t="shared" si="11"/>
        <v>7.6923076923076927E-2</v>
      </c>
      <c r="G302" s="19">
        <v>0</v>
      </c>
      <c r="H302" s="19">
        <v>0</v>
      </c>
      <c r="I302" s="19">
        <v>0</v>
      </c>
      <c r="J302" s="19">
        <v>1</v>
      </c>
      <c r="K302" s="19">
        <v>0</v>
      </c>
    </row>
    <row r="303" spans="2:22" ht="15.75" customHeight="1" x14ac:dyDescent="0.35">
      <c r="B303" s="14" t="s">
        <v>281</v>
      </c>
      <c r="E303" s="19">
        <v>3</v>
      </c>
      <c r="F303" s="216">
        <f>E303/$E$306</f>
        <v>0.23076923076923078</v>
      </c>
      <c r="G303" s="19">
        <v>1</v>
      </c>
      <c r="H303" s="19">
        <v>0</v>
      </c>
      <c r="I303" s="19">
        <v>0</v>
      </c>
      <c r="J303" s="19">
        <v>0</v>
      </c>
      <c r="K303" s="19">
        <v>0</v>
      </c>
    </row>
    <row r="304" spans="2:22" ht="15.75" customHeight="1" x14ac:dyDescent="0.35">
      <c r="B304" s="14" t="s">
        <v>282</v>
      </c>
      <c r="E304" s="19">
        <v>1</v>
      </c>
      <c r="F304" s="216">
        <f t="shared" si="11"/>
        <v>7.6923076923076927E-2</v>
      </c>
      <c r="G304" s="19">
        <v>1</v>
      </c>
      <c r="H304" s="19">
        <v>0</v>
      </c>
      <c r="I304" s="19">
        <v>0</v>
      </c>
      <c r="J304" s="19">
        <v>1</v>
      </c>
      <c r="K304" s="19">
        <v>1</v>
      </c>
      <c r="M304" s="14"/>
      <c r="O304" s="215"/>
      <c r="P304" s="216"/>
    </row>
    <row r="305" spans="2:16" ht="15.75" customHeight="1" thickBot="1" x14ac:dyDescent="0.4">
      <c r="B305" s="14" t="s">
        <v>283</v>
      </c>
      <c r="C305" s="77"/>
      <c r="D305" s="77"/>
      <c r="E305" s="225">
        <v>1</v>
      </c>
      <c r="F305" s="216">
        <f t="shared" si="11"/>
        <v>7.6923076923076927E-2</v>
      </c>
      <c r="G305" s="226">
        <v>0</v>
      </c>
      <c r="H305" s="226">
        <v>0</v>
      </c>
      <c r="I305" s="226">
        <v>0</v>
      </c>
      <c r="J305" s="226">
        <v>1</v>
      </c>
      <c r="K305" s="226">
        <v>0</v>
      </c>
      <c r="M305" s="14"/>
      <c r="O305" s="215"/>
      <c r="P305" s="216"/>
    </row>
    <row r="306" spans="2:16" ht="15.75" customHeight="1" x14ac:dyDescent="0.35">
      <c r="B306" s="207" t="s">
        <v>69</v>
      </c>
      <c r="C306" s="207"/>
      <c r="D306" s="207"/>
      <c r="E306" s="24">
        <f>SUM(E298:E305)</f>
        <v>13</v>
      </c>
      <c r="F306" s="25">
        <f>SUM(F298:F305)</f>
        <v>1</v>
      </c>
      <c r="G306" s="24">
        <f>SUM(G298:G305)</f>
        <v>5</v>
      </c>
      <c r="H306" s="24">
        <f t="shared" ref="H306:K306" si="12">SUM(H298:H305)</f>
        <v>1</v>
      </c>
      <c r="I306" s="24">
        <f t="shared" si="12"/>
        <v>1</v>
      </c>
      <c r="J306" s="24">
        <f t="shared" si="12"/>
        <v>4</v>
      </c>
      <c r="K306" s="24">
        <f t="shared" si="12"/>
        <v>2</v>
      </c>
      <c r="L306" s="77"/>
    </row>
    <row r="315" spans="2:16" x14ac:dyDescent="0.35">
      <c r="B315" s="55"/>
      <c r="M315" s="55"/>
    </row>
    <row r="316" spans="2:16" x14ac:dyDescent="0.35">
      <c r="B316" s="55"/>
      <c r="M316" s="55"/>
    </row>
    <row r="317" spans="2:16" ht="31.5" customHeight="1" x14ac:dyDescent="0.35">
      <c r="B317" s="104" t="s">
        <v>284</v>
      </c>
      <c r="C317" s="104"/>
      <c r="D317" s="44" t="s">
        <v>4</v>
      </c>
      <c r="E317" s="45" t="s">
        <v>5</v>
      </c>
      <c r="M317" s="86" t="s">
        <v>284</v>
      </c>
      <c r="N317" s="44" t="s">
        <v>4</v>
      </c>
      <c r="O317" s="45" t="s">
        <v>5</v>
      </c>
    </row>
    <row r="318" spans="2:16" ht="15.5" x14ac:dyDescent="0.35">
      <c r="B318" s="14" t="s">
        <v>127</v>
      </c>
      <c r="C318" s="14"/>
      <c r="D318" s="91">
        <v>44</v>
      </c>
      <c r="E318" s="50">
        <f>D318/$D$320</f>
        <v>0.95652173913043481</v>
      </c>
      <c r="M318" s="14" t="s">
        <v>127</v>
      </c>
      <c r="N318" s="91">
        <v>243</v>
      </c>
      <c r="O318" s="50">
        <f>N318/N320</f>
        <v>0.94921875</v>
      </c>
    </row>
    <row r="319" spans="2:16" ht="26.25" customHeight="1" thickBot="1" x14ac:dyDescent="0.4">
      <c r="B319" s="14" t="s">
        <v>129</v>
      </c>
      <c r="C319" s="14"/>
      <c r="D319" s="91">
        <v>2</v>
      </c>
      <c r="E319" s="50">
        <f>D319/$D$320</f>
        <v>4.3478260869565216E-2</v>
      </c>
      <c r="M319" s="14" t="s">
        <v>129</v>
      </c>
      <c r="N319" s="91">
        <v>13</v>
      </c>
      <c r="O319" s="50">
        <f>N319/$N$320</f>
        <v>5.078125E-2</v>
      </c>
    </row>
    <row r="320" spans="2:16" ht="26.25" customHeight="1" x14ac:dyDescent="0.35">
      <c r="B320" s="144" t="s">
        <v>69</v>
      </c>
      <c r="C320" s="144"/>
      <c r="D320" s="24">
        <f>SUM(D318:D319)</f>
        <v>46</v>
      </c>
      <c r="E320" s="25">
        <f>SUM(E318:E319)</f>
        <v>1</v>
      </c>
      <c r="M320" s="121" t="s">
        <v>69</v>
      </c>
      <c r="N320" s="24">
        <f>SUM(N318:N319)</f>
        <v>256</v>
      </c>
      <c r="O320" s="25">
        <f>SUM(O318:O319)</f>
        <v>1</v>
      </c>
    </row>
    <row r="321" spans="2:2" ht="26.25" customHeight="1" x14ac:dyDescent="0.35"/>
    <row r="323" spans="2:2" x14ac:dyDescent="0.35">
      <c r="B323" s="227" t="s">
        <v>285</v>
      </c>
    </row>
    <row r="324" spans="2:2" x14ac:dyDescent="0.35">
      <c r="B324" s="228" t="s">
        <v>286</v>
      </c>
    </row>
  </sheetData>
  <autoFilter ref="O268:P274" xr:uid="{00000000-0009-0000-0000-000011000000}">
    <sortState xmlns:xlrd2="http://schemas.microsoft.com/office/spreadsheetml/2017/richdata2" ref="O269:P276">
      <sortCondition descending="1" ref="P268:P274"/>
    </sortState>
  </autoFilter>
  <dataConsolidate/>
  <mergeCells count="120">
    <mergeCell ref="E296:E297"/>
    <mergeCell ref="F296:F297"/>
    <mergeCell ref="G296:K296"/>
    <mergeCell ref="Q297:R297"/>
    <mergeCell ref="B317:C317"/>
    <mergeCell ref="B320:C320"/>
    <mergeCell ref="L255:P255"/>
    <mergeCell ref="B256:C256"/>
    <mergeCell ref="G256:H256"/>
    <mergeCell ref="B257:C257"/>
    <mergeCell ref="G257:H257"/>
    <mergeCell ref="B259:C259"/>
    <mergeCell ref="G259:H259"/>
    <mergeCell ref="B234:D234"/>
    <mergeCell ref="O234:T235"/>
    <mergeCell ref="F235:G235"/>
    <mergeCell ref="H235:I235"/>
    <mergeCell ref="J235:K235"/>
    <mergeCell ref="L235:M235"/>
    <mergeCell ref="F232:G232"/>
    <mergeCell ref="H232:I232"/>
    <mergeCell ref="J232:K232"/>
    <mergeCell ref="L232:M232"/>
    <mergeCell ref="B233:C233"/>
    <mergeCell ref="F233:G233"/>
    <mergeCell ref="H233:I233"/>
    <mergeCell ref="J233:K233"/>
    <mergeCell ref="L233:M233"/>
    <mergeCell ref="O229:Q231"/>
    <mergeCell ref="F230:G230"/>
    <mergeCell ref="H230:I230"/>
    <mergeCell ref="J230:K230"/>
    <mergeCell ref="L230:M230"/>
    <mergeCell ref="F231:G231"/>
    <mergeCell ref="H231:I231"/>
    <mergeCell ref="J231:K231"/>
    <mergeCell ref="L231:M231"/>
    <mergeCell ref="B227:M227"/>
    <mergeCell ref="B228:B229"/>
    <mergeCell ref="E228:E229"/>
    <mergeCell ref="F228:I228"/>
    <mergeCell ref="J228:M228"/>
    <mergeCell ref="F229:G229"/>
    <mergeCell ref="H229:I229"/>
    <mergeCell ref="J229:K229"/>
    <mergeCell ref="L229:M229"/>
    <mergeCell ref="H218:K218"/>
    <mergeCell ref="H219:K219"/>
    <mergeCell ref="H220:K220"/>
    <mergeCell ref="H221:K221"/>
    <mergeCell ref="H222:I222"/>
    <mergeCell ref="J222:K222"/>
    <mergeCell ref="B215:D216"/>
    <mergeCell ref="E215:E216"/>
    <mergeCell ref="F215:F216"/>
    <mergeCell ref="B217:D218"/>
    <mergeCell ref="E217:E218"/>
    <mergeCell ref="F217:F218"/>
    <mergeCell ref="B202:F204"/>
    <mergeCell ref="B205:D205"/>
    <mergeCell ref="I205:J205"/>
    <mergeCell ref="I210:J210"/>
    <mergeCell ref="N212:T213"/>
    <mergeCell ref="B214:D214"/>
    <mergeCell ref="N214:Q214"/>
    <mergeCell ref="B194:D194"/>
    <mergeCell ref="B195:D195"/>
    <mergeCell ref="B196:D196"/>
    <mergeCell ref="B197:D197"/>
    <mergeCell ref="B198:D198"/>
    <mergeCell ref="B199:D199"/>
    <mergeCell ref="B166:C166"/>
    <mergeCell ref="H166:I166"/>
    <mergeCell ref="H167:I167"/>
    <mergeCell ref="H168:I168"/>
    <mergeCell ref="B170:E171"/>
    <mergeCell ref="B184:D185"/>
    <mergeCell ref="G184:L185"/>
    <mergeCell ref="B151:E152"/>
    <mergeCell ref="B163:C163"/>
    <mergeCell ref="H163:I164"/>
    <mergeCell ref="B164:C164"/>
    <mergeCell ref="B165:C165"/>
    <mergeCell ref="H165:I165"/>
    <mergeCell ref="B116:C116"/>
    <mergeCell ref="O116:P116"/>
    <mergeCell ref="I125:L126"/>
    <mergeCell ref="I130:K130"/>
    <mergeCell ref="I135:K135"/>
    <mergeCell ref="O136:Q136"/>
    <mergeCell ref="I72:J74"/>
    <mergeCell ref="K72:K74"/>
    <mergeCell ref="M77:N78"/>
    <mergeCell ref="C93:D93"/>
    <mergeCell ref="I101:K101"/>
    <mergeCell ref="B107:C107"/>
    <mergeCell ref="N37:R37"/>
    <mergeCell ref="N38:R38"/>
    <mergeCell ref="N39:R39"/>
    <mergeCell ref="N40:R40"/>
    <mergeCell ref="B68:F69"/>
    <mergeCell ref="J68:L68"/>
    <mergeCell ref="N31:R31"/>
    <mergeCell ref="N32:R32"/>
    <mergeCell ref="N33:R33"/>
    <mergeCell ref="N34:R34"/>
    <mergeCell ref="N35:R35"/>
    <mergeCell ref="N36:R36"/>
    <mergeCell ref="N24:R24"/>
    <mergeCell ref="N25:R25"/>
    <mergeCell ref="N26:R26"/>
    <mergeCell ref="N27:R27"/>
    <mergeCell ref="N29:R29"/>
    <mergeCell ref="N30:R30"/>
    <mergeCell ref="B10:T11"/>
    <mergeCell ref="B15:F16"/>
    <mergeCell ref="N20:R20"/>
    <mergeCell ref="N21:R21"/>
    <mergeCell ref="N22:R22"/>
    <mergeCell ref="N23:R23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rowBreaks count="5" manualBreakCount="5">
    <brk id="64" max="20" man="1"/>
    <brk id="102" max="20" man="1"/>
    <brk id="156" max="16383" man="1"/>
    <brk id="248" max="16383" man="1"/>
    <brk id="307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EE</vt:lpstr>
      <vt:lpstr>EE!Área_de_impresión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2026-05-20T17:26:15Z</dcterms:created>
  <dcterms:modified xsi:type="dcterms:W3CDTF">2026-05-20T17:26:49Z</dcterms:modified>
</cp:coreProperties>
</file>