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166925"/>
  <mc:AlternateContent xmlns:mc="http://schemas.openxmlformats.org/markup-compatibility/2006">
    <mc:Choice Requires="x15">
      <x15ac:absPath xmlns:x15ac="http://schemas.microsoft.com/office/spreadsheetml/2010/11/ac" url="F:\HRT\Resumenes HRT\"/>
    </mc:Choice>
  </mc:AlternateContent>
  <xr:revisionPtr revIDLastSave="0" documentId="13_ncr:1_{C6E4AD33-6154-4D38-A772-345F974E91F0}" xr6:coauthVersionLast="47" xr6:coauthVersionMax="47" xr10:uidLastSave="{00000000-0000-0000-0000-000000000000}"/>
  <bookViews>
    <workbookView xWindow="-108" yWindow="-108" windowWidth="23256" windowHeight="12456" tabRatio="860" xr2:uid="{00000000-000D-0000-FFFF-FFFF00000000}"/>
  </bookViews>
  <sheets>
    <sheet name="Casos HRT" sheetId="2" r:id="rId1"/>
  </sheets>
  <definedNames>
    <definedName name="_xlnm.Print_Area" localSheetId="0">'Casos HRT'!$A$1:$S$146</definedName>
  </definedNames>
  <calcPr calcId="191029"/>
  <pivotCaches>
    <pivotCache cacheId="16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3" i="2" l="1"/>
  <c r="H94" i="2" l="1"/>
  <c r="H93" i="2"/>
  <c r="H79" i="2"/>
  <c r="H78" i="2"/>
  <c r="H95" i="2"/>
  <c r="G78" i="2"/>
  <c r="G79" i="2"/>
  <c r="C105" i="2"/>
  <c r="C102" i="2"/>
  <c r="C103" i="2"/>
  <c r="C104" i="2"/>
  <c r="C106" i="2"/>
  <c r="C107" i="2"/>
  <c r="C108" i="2"/>
  <c r="C109" i="2"/>
  <c r="C110" i="2"/>
  <c r="C111" i="2"/>
  <c r="C112" i="2"/>
  <c r="C113" i="2"/>
  <c r="C114" i="2"/>
  <c r="C115" i="2"/>
  <c r="C116" i="2"/>
  <c r="C117" i="2"/>
  <c r="C118" i="2"/>
  <c r="C119" i="2"/>
  <c r="C120" i="2"/>
  <c r="C121" i="2"/>
  <c r="C122" i="2"/>
  <c r="H96" i="2"/>
  <c r="G94" i="2"/>
  <c r="G95" i="2"/>
  <c r="G96" i="2"/>
  <c r="C97" i="2" l="1"/>
  <c r="C123" i="2"/>
  <c r="C101" i="2"/>
  <c r="G80" i="2" l="1"/>
  <c r="G81" i="2"/>
  <c r="G82" i="2"/>
  <c r="G83" i="2"/>
  <c r="G84" i="2"/>
  <c r="G85" i="2"/>
  <c r="G86" i="2"/>
  <c r="G87" i="2"/>
  <c r="G88" i="2"/>
  <c r="G89" i="2"/>
  <c r="G90" i="2"/>
  <c r="G91" i="2"/>
  <c r="G92" i="2"/>
  <c r="G93" i="2"/>
  <c r="E143" i="2" l="1"/>
  <c r="F142" i="2"/>
  <c r="F141" i="2"/>
  <c r="F140" i="2"/>
  <c r="F139" i="2"/>
  <c r="F138" i="2"/>
  <c r="F137" i="2"/>
  <c r="F136" i="2"/>
  <c r="F135" i="2"/>
  <c r="F134" i="2"/>
  <c r="F133" i="2"/>
  <c r="F132" i="2"/>
  <c r="F131" i="2"/>
  <c r="F143" i="2" l="1"/>
  <c r="C55" i="2" l="1"/>
  <c r="C54" i="2"/>
  <c r="C33" i="2"/>
  <c r="C34" i="2"/>
  <c r="C35" i="2"/>
  <c r="C36" i="2"/>
  <c r="C37" i="2"/>
  <c r="C38" i="2"/>
  <c r="C39" i="2"/>
  <c r="C40" i="2"/>
  <c r="C41" i="2"/>
  <c r="C42" i="2"/>
  <c r="C43" i="2"/>
  <c r="C57" i="2"/>
  <c r="C58" i="2"/>
  <c r="C56" i="2"/>
  <c r="C51" i="2"/>
  <c r="C59" i="2"/>
  <c r="C52" i="2"/>
  <c r="C60" i="2"/>
  <c r="C53" i="2"/>
  <c r="C61" i="2"/>
  <c r="C32" i="2"/>
  <c r="K44" i="2"/>
  <c r="C44" i="2" l="1"/>
  <c r="R30" i="2"/>
  <c r="K124" i="2"/>
  <c r="C50" i="2" l="1"/>
  <c r="L62" i="2"/>
  <c r="C62" i="2" l="1"/>
  <c r="G75" i="2"/>
  <c r="H75" i="2"/>
  <c r="G76" i="2"/>
  <c r="H76" i="2"/>
  <c r="G77" i="2"/>
  <c r="H77" i="2"/>
  <c r="H80" i="2"/>
  <c r="H81" i="2"/>
  <c r="H82" i="2"/>
  <c r="H83" i="2"/>
  <c r="H84" i="2"/>
  <c r="H85" i="2"/>
  <c r="H86" i="2"/>
  <c r="H87" i="2"/>
  <c r="H88" i="2"/>
  <c r="H89" i="2"/>
  <c r="H90" i="2"/>
  <c r="H91" i="2"/>
  <c r="H92" i="2"/>
  <c r="H74" i="2"/>
  <c r="G74" i="2"/>
  <c r="E124" i="2" l="1"/>
  <c r="F124" i="2"/>
  <c r="G124" i="2"/>
  <c r="H124" i="2"/>
  <c r="I124" i="2"/>
  <c r="J124" i="2"/>
  <c r="E44" i="2"/>
  <c r="F44" i="2"/>
  <c r="R28" i="2" s="1"/>
  <c r="G44" i="2"/>
  <c r="H44" i="2"/>
  <c r="I44" i="2"/>
  <c r="J44" i="2"/>
  <c r="D124" i="2"/>
  <c r="K62" i="2"/>
  <c r="J62" i="2"/>
  <c r="I62" i="2"/>
  <c r="H62" i="2"/>
  <c r="G62" i="2"/>
  <c r="G63" i="2" s="1"/>
  <c r="F62" i="2"/>
  <c r="F63" i="2" s="1"/>
  <c r="E62" i="2"/>
  <c r="E63" i="2" s="1"/>
  <c r="D62" i="2"/>
  <c r="D44" i="2"/>
  <c r="R27" i="2" l="1"/>
  <c r="R29" i="2"/>
  <c r="C124" i="2"/>
  <c r="K45" i="2"/>
  <c r="C27" i="2"/>
  <c r="R31" i="2" l="1"/>
  <c r="S27" i="2" s="1"/>
  <c r="K125" i="2"/>
  <c r="J125" i="2"/>
  <c r="G125" i="2"/>
  <c r="F125" i="2"/>
  <c r="E125" i="2"/>
  <c r="I125" i="2"/>
  <c r="D125" i="2"/>
  <c r="H125" i="2"/>
  <c r="H45" i="2"/>
  <c r="D45" i="2"/>
  <c r="I45" i="2"/>
  <c r="J45" i="2"/>
  <c r="E45" i="2"/>
  <c r="G45" i="2"/>
  <c r="F45" i="2"/>
  <c r="J63" i="2"/>
  <c r="L63" i="2"/>
  <c r="D63" i="2"/>
  <c r="H63" i="2"/>
  <c r="K63" i="2"/>
  <c r="I63" i="2"/>
  <c r="C125" i="2" l="1"/>
  <c r="C45" i="2"/>
  <c r="C63" i="2"/>
  <c r="S29" i="2"/>
  <c r="S28" i="2"/>
  <c r="S30" i="2" l="1"/>
</calcChain>
</file>

<file path=xl/sharedStrings.xml><?xml version="1.0" encoding="utf-8"?>
<sst xmlns="http://schemas.openxmlformats.org/spreadsheetml/2006/main" count="175" uniqueCount="70">
  <si>
    <t xml:space="preserve">Mes </t>
  </si>
  <si>
    <t>Total</t>
  </si>
  <si>
    <t>Mujer</t>
  </si>
  <si>
    <t>Enero</t>
  </si>
  <si>
    <t>Febrero</t>
  </si>
  <si>
    <t>Marzo</t>
  </si>
  <si>
    <t>Abril</t>
  </si>
  <si>
    <t>Mayo</t>
  </si>
  <si>
    <t>Junio</t>
  </si>
  <si>
    <t>Julio</t>
  </si>
  <si>
    <t>Agosto</t>
  </si>
  <si>
    <t>Setiembre</t>
  </si>
  <si>
    <t>Octubre</t>
  </si>
  <si>
    <t>Noviembre</t>
  </si>
  <si>
    <t>Diciembre</t>
  </si>
  <si>
    <t>%</t>
  </si>
  <si>
    <t>Adolescentes</t>
  </si>
  <si>
    <t>Mes</t>
  </si>
  <si>
    <t>Quechua</t>
  </si>
  <si>
    <t>Aimara</t>
  </si>
  <si>
    <t>Indígena u originario de la Amazonía</t>
  </si>
  <si>
    <t>Perteneciente o parte de otro pueblo indígena u originario</t>
  </si>
  <si>
    <t>Blanco</t>
  </si>
  <si>
    <t>Mestizo</t>
  </si>
  <si>
    <t>Otro</t>
  </si>
  <si>
    <t>Departamento</t>
  </si>
  <si>
    <t>Amazonas</t>
  </si>
  <si>
    <t>Apurimac</t>
  </si>
  <si>
    <t>Arequipa</t>
  </si>
  <si>
    <t>Callao</t>
  </si>
  <si>
    <t>Cusco</t>
  </si>
  <si>
    <t>Huancavelica</t>
  </si>
  <si>
    <t>Huanuco</t>
  </si>
  <si>
    <t>Loreto</t>
  </si>
  <si>
    <t>Moquegua</t>
  </si>
  <si>
    <t>Pasco</t>
  </si>
  <si>
    <t>Piura</t>
  </si>
  <si>
    <t>Puno</t>
  </si>
  <si>
    <t>San Martin</t>
  </si>
  <si>
    <t>Tacna</t>
  </si>
  <si>
    <t>Tumbes</t>
  </si>
  <si>
    <t>Ucayali</t>
  </si>
  <si>
    <t>Madre de Dios</t>
  </si>
  <si>
    <t>Suma de Mujer</t>
  </si>
  <si>
    <t>60 a más años</t>
  </si>
  <si>
    <t>Negro, moreno, zambo, mulato o afroperuano</t>
  </si>
  <si>
    <t>No sabe/no responde</t>
  </si>
  <si>
    <r>
      <t xml:space="preserve"> REPORTE ESTADÍSTICO DE </t>
    </r>
    <r>
      <rPr>
        <b/>
        <sz val="20"/>
        <color rgb="FFFFFF00"/>
        <rFont val="Arial"/>
        <family val="2"/>
      </rPr>
      <t>VIOLENCIA SEXUAL</t>
    </r>
    <r>
      <rPr>
        <b/>
        <sz val="16"/>
        <color theme="0"/>
        <rFont val="Arial"/>
        <family val="2"/>
      </rPr>
      <t xml:space="preserve"> DE CASOS ALBERGADOS EN LOS HOGARES DE REFUGIO TEMPORAL</t>
    </r>
  </si>
  <si>
    <t>Niñas</t>
  </si>
  <si>
    <t>Lima</t>
  </si>
  <si>
    <t>12 - 17 años</t>
  </si>
  <si>
    <t>18 - 25 años</t>
  </si>
  <si>
    <t>26 - 35 años</t>
  </si>
  <si>
    <t>36 - 45 años</t>
  </si>
  <si>
    <t>46 - 59 años</t>
  </si>
  <si>
    <t>0 - 5 años</t>
  </si>
  <si>
    <t>6 - 11 años</t>
  </si>
  <si>
    <t>Mujeres Adultas</t>
  </si>
  <si>
    <t>Mujeres Adultas Mayores</t>
  </si>
  <si>
    <r>
      <rPr>
        <b/>
        <sz val="8"/>
        <color theme="1"/>
        <rFont val="Arial"/>
        <family val="2"/>
      </rPr>
      <t>Nota</t>
    </r>
    <r>
      <rPr>
        <sz val="8"/>
        <color theme="1"/>
        <rFont val="Arial"/>
        <family val="2"/>
      </rPr>
      <t>: El reporte corresponde a nuevos ingresos de mujeres albergadas en los Hogares de Refugio Temporal por situaciones de Violencia sexual</t>
    </r>
  </si>
  <si>
    <t>Variación porcentual</t>
  </si>
  <si>
    <t>Casos</t>
  </si>
  <si>
    <t>La Libertad</t>
  </si>
  <si>
    <t>Ancash</t>
  </si>
  <si>
    <t>Cajamarca</t>
  </si>
  <si>
    <t>Junín</t>
  </si>
  <si>
    <t>Ayacucho</t>
  </si>
  <si>
    <t>Junin</t>
  </si>
  <si>
    <r>
      <rPr>
        <b/>
        <i/>
        <sz val="9"/>
        <color theme="1"/>
        <rFont val="Arial"/>
        <family val="2"/>
      </rPr>
      <t>Fuente:</t>
    </r>
    <r>
      <rPr>
        <i/>
        <sz val="9"/>
        <color theme="1"/>
        <rFont val="Arial"/>
        <family val="2"/>
      </rPr>
      <t xml:space="preserve"> Registro de Casos Albergados en los Hogares de Refugio Temporal/ SGIC/ Warmi Ñan/ MIMP</t>
    </r>
  </si>
  <si>
    <t>Periodo: Enero - Abril, 2026 (Preliminar)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</si>
</sst>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5"/>
      <color theme="1"/>
      <name val="Arial"/>
      <family val="2"/>
    </font>
    <font>
      <b/>
      <sz val="10"/>
      <name val="Arial"/>
      <family val="2"/>
    </font>
    <font>
      <sz val="10"/>
      <color theme="0"/>
      <name val="Arial"/>
      <family val="2"/>
    </font>
    <font>
      <b/>
      <u/>
      <sz val="15"/>
      <color theme="0"/>
      <name val="Arial"/>
      <family val="2"/>
    </font>
    <font>
      <b/>
      <sz val="16"/>
      <color theme="0"/>
      <name val="Arial"/>
      <family val="2"/>
    </font>
    <font>
      <b/>
      <sz val="12"/>
      <color theme="0"/>
      <name val="Arial"/>
      <family val="2"/>
    </font>
    <font>
      <b/>
      <sz val="10"/>
      <color theme="0"/>
      <name val="Arial"/>
      <family val="2"/>
    </font>
    <font>
      <i/>
      <sz val="11"/>
      <name val="Arial"/>
      <family val="2"/>
    </font>
    <font>
      <b/>
      <sz val="12"/>
      <name val="Arial"/>
      <family val="2"/>
    </font>
    <font>
      <b/>
      <sz val="11"/>
      <color theme="0"/>
      <name val="Arial"/>
      <family val="2"/>
    </font>
    <font>
      <sz val="10"/>
      <name val="Arial Narrow"/>
      <family val="2"/>
    </font>
    <font>
      <b/>
      <sz val="11"/>
      <name val="Arial Narrow"/>
      <family val="2"/>
    </font>
    <font>
      <b/>
      <sz val="11"/>
      <name val="Arial"/>
      <family val="2"/>
    </font>
    <font>
      <sz val="11"/>
      <name val="Arial"/>
      <family val="2"/>
    </font>
    <font>
      <b/>
      <sz val="9"/>
      <name val="Arial Narrow"/>
      <family val="2"/>
    </font>
    <font>
      <b/>
      <sz val="12"/>
      <color theme="1"/>
      <name val="Arial"/>
      <family val="2"/>
    </font>
    <font>
      <sz val="10"/>
      <color rgb="FFFF0000"/>
      <name val="Arial"/>
      <family val="2"/>
    </font>
    <font>
      <b/>
      <sz val="12"/>
      <color rgb="FFFF0000"/>
      <name val="Arial"/>
      <family val="2"/>
    </font>
    <font>
      <sz val="9"/>
      <name val="Arial"/>
      <family val="2"/>
    </font>
    <font>
      <sz val="11"/>
      <color rgb="FF000000"/>
      <name val="Calibri"/>
      <family val="2"/>
    </font>
    <font>
      <sz val="11"/>
      <name val="Calibri"/>
      <family val="2"/>
      <scheme val="minor"/>
    </font>
    <font>
      <sz val="10"/>
      <name val="Univers"/>
      <family val="2"/>
    </font>
    <font>
      <sz val="10"/>
      <color rgb="FF000000"/>
      <name val="Times New Roman"/>
      <family val="1"/>
    </font>
    <font>
      <sz val="8"/>
      <name val="Calibri"/>
      <family val="2"/>
      <scheme val="minor"/>
    </font>
    <font>
      <b/>
      <sz val="20"/>
      <color rgb="FFFFFF00"/>
      <name val="Arial"/>
      <family val="2"/>
    </font>
    <font>
      <i/>
      <sz val="9"/>
      <color theme="1"/>
      <name val="Arial"/>
      <family val="2"/>
    </font>
    <font>
      <b/>
      <i/>
      <sz val="9"/>
      <color theme="1"/>
      <name val="Arial"/>
      <family val="2"/>
    </font>
    <font>
      <sz val="8"/>
      <color theme="1"/>
      <name val="Arial"/>
      <family val="2"/>
    </font>
    <font>
      <b/>
      <sz val="8"/>
      <color theme="1"/>
      <name val="Arial"/>
      <family val="2"/>
    </font>
    <font>
      <sz val="11"/>
      <name val="Arial Narrow"/>
      <family val="2"/>
    </font>
    <font>
      <b/>
      <sz val="11"/>
      <name val="Aptos Narrow"/>
      <family val="2"/>
    </font>
  </fonts>
  <fills count="10">
    <fill>
      <patternFill patternType="none"/>
    </fill>
    <fill>
      <patternFill patternType="gray125"/>
    </fill>
    <fill>
      <patternFill patternType="solid">
        <fgColor indexed="65"/>
        <bgColor indexed="64"/>
      </patternFill>
    </fill>
    <fill>
      <patternFill patternType="solid">
        <fgColor theme="2" tint="-0.749992370372631"/>
        <bgColor indexed="64"/>
      </patternFill>
    </fill>
    <fill>
      <patternFill patternType="solid">
        <fgColor theme="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4.9989318521683403E-2"/>
        <bgColor indexed="64"/>
      </patternFill>
    </fill>
  </fills>
  <borders count="27">
    <border>
      <left/>
      <right/>
      <top/>
      <bottom/>
      <diagonal/>
    </border>
    <border>
      <left/>
      <right style="thin">
        <color theme="0"/>
      </right>
      <top/>
      <bottom style="dotted">
        <color theme="2" tint="-9.9978637043366805E-2"/>
      </bottom>
      <diagonal/>
    </border>
    <border>
      <left/>
      <right style="thin">
        <color theme="0"/>
      </right>
      <top/>
      <bottom/>
      <diagonal/>
    </border>
    <border>
      <left style="thin">
        <color theme="0"/>
      </left>
      <right style="thin">
        <color theme="0"/>
      </right>
      <top/>
      <bottom/>
      <diagonal/>
    </border>
    <border>
      <left/>
      <right/>
      <top style="dotted">
        <color theme="2" tint="-9.9978637043366805E-2"/>
      </top>
      <bottom/>
      <diagonal/>
    </border>
    <border>
      <left/>
      <right/>
      <top style="dotted">
        <color theme="2" tint="-9.9978637043366805E-2"/>
      </top>
      <bottom style="dotted">
        <color theme="2" tint="-9.9978637043366805E-2"/>
      </bottom>
      <diagonal/>
    </border>
    <border>
      <left/>
      <right/>
      <top style="medium">
        <color rgb="FFFF0000"/>
      </top>
      <bottom/>
      <diagonal/>
    </border>
    <border>
      <left/>
      <right/>
      <top/>
      <bottom style="medium">
        <color theme="1" tint="0.34998626667073579"/>
      </bottom>
      <diagonal/>
    </border>
    <border>
      <left/>
      <right/>
      <top style="dotted">
        <color theme="2" tint="-9.9978637043366805E-2"/>
      </top>
      <bottom style="medium">
        <color rgb="FFE60008"/>
      </bottom>
      <diagonal/>
    </border>
    <border>
      <left/>
      <right/>
      <top style="medium">
        <color theme="1" tint="0.34998626667073579"/>
      </top>
      <bottom/>
      <diagonal/>
    </border>
    <border>
      <left/>
      <right/>
      <top style="dotted">
        <color theme="2" tint="-9.9978637043366805E-2"/>
      </top>
      <bottom style="medium">
        <color rgb="FFFF0000"/>
      </bottom>
      <diagonal/>
    </border>
    <border>
      <left style="dotted">
        <color theme="2" tint="-9.9978637043366805E-2"/>
      </left>
      <right/>
      <top/>
      <bottom/>
      <diagonal/>
    </border>
    <border>
      <left/>
      <right/>
      <top style="thin">
        <color indexed="65"/>
      </top>
      <bottom/>
      <diagonal/>
    </border>
    <border>
      <left/>
      <right/>
      <top style="medium">
        <color rgb="FFE60008"/>
      </top>
      <bottom/>
      <diagonal/>
    </border>
    <border>
      <left/>
      <right style="hair">
        <color rgb="FFFF0000"/>
      </right>
      <top style="medium">
        <color rgb="FFFF0000"/>
      </top>
      <bottom/>
      <diagonal/>
    </border>
    <border>
      <left/>
      <right/>
      <top/>
      <bottom style="dotted">
        <color theme="2" tint="-9.9978637043366805E-2"/>
      </bottom>
      <diagonal/>
    </border>
    <border>
      <left style="thin">
        <color theme="0"/>
      </left>
      <right/>
      <top/>
      <bottom/>
      <diagonal/>
    </border>
    <border>
      <left style="dotted">
        <color theme="2" tint="-9.9978637043366805E-2"/>
      </left>
      <right/>
      <top style="dotted">
        <color theme="2" tint="-9.9978637043366805E-2"/>
      </top>
      <bottom/>
      <diagonal/>
    </border>
    <border>
      <left/>
      <right style="dotted">
        <color theme="2" tint="-9.9978637043366805E-2"/>
      </right>
      <top style="dotted">
        <color theme="2" tint="-9.9978637043366805E-2"/>
      </top>
      <bottom/>
      <diagonal/>
    </border>
    <border>
      <left style="dotted">
        <color theme="2" tint="-9.9978637043366805E-2"/>
      </left>
      <right style="dotted">
        <color theme="2" tint="-9.9978637043366805E-2"/>
      </right>
      <top style="dotted">
        <color theme="2" tint="-9.9978637043366805E-2"/>
      </top>
      <bottom style="dotted">
        <color theme="2" tint="-9.9978637043366805E-2"/>
      </bottom>
      <diagonal/>
    </border>
    <border>
      <left style="dotted">
        <color theme="2" tint="-9.9978637043366805E-2"/>
      </left>
      <right/>
      <top style="dotted">
        <color theme="2" tint="-9.9978637043366805E-2"/>
      </top>
      <bottom style="dotted">
        <color theme="2" tint="-9.9978637043366805E-2"/>
      </bottom>
      <diagonal/>
    </border>
    <border>
      <left/>
      <right style="dotted">
        <color theme="2" tint="-9.9978637043366805E-2"/>
      </right>
      <top style="dotted">
        <color theme="2" tint="-9.9978637043366805E-2"/>
      </top>
      <bottom style="dotted">
        <color theme="2" tint="-9.9978637043366805E-2"/>
      </bottom>
      <diagonal/>
    </border>
    <border>
      <left style="dotted">
        <color theme="2" tint="-9.9978637043366805E-2"/>
      </left>
      <right/>
      <top style="dotted">
        <color theme="2" tint="-9.9978637043366805E-2"/>
      </top>
      <bottom style="medium">
        <color rgb="FFFF0000"/>
      </bottom>
      <diagonal/>
    </border>
    <border>
      <left/>
      <right style="dotted">
        <color theme="2" tint="-9.9978637043366805E-2"/>
      </right>
      <top style="dotted">
        <color theme="2" tint="-9.9978637043366805E-2"/>
      </top>
      <bottom style="medium">
        <color rgb="FFFF0000"/>
      </bottom>
      <diagonal/>
    </border>
    <border>
      <left style="dotted">
        <color theme="2" tint="-9.9978637043366805E-2"/>
      </left>
      <right style="dotted">
        <color theme="2" tint="-9.9978637043366805E-2"/>
      </right>
      <top style="dotted">
        <color theme="2" tint="-9.9978637043366805E-2"/>
      </top>
      <bottom style="medium">
        <color rgb="FFFF0000"/>
      </bottom>
      <diagonal/>
    </border>
    <border>
      <left style="thin">
        <color theme="0"/>
      </left>
      <right/>
      <top/>
      <bottom style="dotted">
        <color theme="2" tint="-9.9978637043366805E-2"/>
      </bottom>
      <diagonal/>
    </border>
    <border>
      <left/>
      <right/>
      <top style="medium">
        <color rgb="FFFF0000"/>
      </top>
      <bottom style="medium">
        <color theme="3"/>
      </bottom>
      <diagonal/>
    </border>
  </borders>
  <cellStyleXfs count="17">
    <xf numFmtId="0" fontId="0" fillId="0" borderId="0"/>
    <xf numFmtId="9" fontId="1"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23" fillId="0" borderId="0" applyBorder="0"/>
    <xf numFmtId="0" fontId="25" fillId="0" borderId="0"/>
    <xf numFmtId="0" fontId="1" fillId="0" borderId="0"/>
    <xf numFmtId="0" fontId="3" fillId="0" borderId="0"/>
    <xf numFmtId="0" fontId="23" fillId="0" borderId="0" applyBorder="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3" fillId="0" borderId="0" applyBorder="0"/>
    <xf numFmtId="0" fontId="26" fillId="0" borderId="0"/>
  </cellStyleXfs>
  <cellXfs count="121">
    <xf numFmtId="0" fontId="0" fillId="0" borderId="0" xfId="0"/>
    <xf numFmtId="0" fontId="3" fillId="2" borderId="0" xfId="2" applyFill="1" applyAlignment="1">
      <alignment vertical="center"/>
    </xf>
    <xf numFmtId="0" fontId="0" fillId="0" borderId="0" xfId="0" applyAlignment="1">
      <alignment vertical="center"/>
    </xf>
    <xf numFmtId="0" fontId="4" fillId="2" borderId="0" xfId="2" applyFont="1" applyFill="1" applyAlignment="1">
      <alignment horizontal="center" vertical="center" wrapText="1"/>
    </xf>
    <xf numFmtId="0" fontId="5" fillId="2" borderId="0" xfId="3" applyFont="1" applyFill="1" applyAlignment="1">
      <alignment horizontal="centerContinuous" vertical="center"/>
    </xf>
    <xf numFmtId="0" fontId="3" fillId="2" borderId="0" xfId="2" applyFill="1" applyAlignment="1">
      <alignment horizontal="centerContinuous" vertical="center"/>
    </xf>
    <xf numFmtId="0" fontId="6" fillId="3" borderId="0" xfId="2" applyFont="1" applyFill="1" applyAlignment="1">
      <alignment horizontal="centerContinuous" vertical="center"/>
    </xf>
    <xf numFmtId="0" fontId="3" fillId="3" borderId="0" xfId="2" applyFill="1" applyAlignment="1">
      <alignment vertical="center"/>
    </xf>
    <xf numFmtId="0" fontId="9" fillId="3" borderId="0" xfId="2" applyFont="1" applyFill="1" applyAlignment="1">
      <alignment horizontal="centerContinuous" vertical="center"/>
    </xf>
    <xf numFmtId="0" fontId="10" fillId="3" borderId="0" xfId="2" applyFont="1" applyFill="1" applyAlignment="1">
      <alignment horizontal="centerContinuous" vertical="center"/>
    </xf>
    <xf numFmtId="0" fontId="0" fillId="0" borderId="0" xfId="0" applyAlignment="1">
      <alignment horizontal="center" vertical="center" wrapText="1"/>
    </xf>
    <xf numFmtId="0" fontId="3" fillId="4" borderId="0" xfId="2" applyFill="1" applyAlignment="1">
      <alignment vertical="center"/>
    </xf>
    <xf numFmtId="0" fontId="12" fillId="2" borderId="0" xfId="2" applyFont="1" applyFill="1" applyAlignment="1">
      <alignment vertical="center"/>
    </xf>
    <xf numFmtId="0" fontId="12" fillId="4" borderId="0" xfId="2" applyFont="1" applyFill="1" applyAlignment="1">
      <alignment vertical="center"/>
    </xf>
    <xf numFmtId="0" fontId="5" fillId="2" borderId="0" xfId="2" applyFont="1" applyFill="1" applyAlignment="1">
      <alignment vertical="center"/>
    </xf>
    <xf numFmtId="0" fontId="13" fillId="5" borderId="1" xfId="2" applyFont="1" applyFill="1" applyBorder="1" applyAlignment="1">
      <alignment horizontal="center" vertical="center"/>
    </xf>
    <xf numFmtId="0" fontId="14" fillId="4" borderId="0" xfId="2" applyFont="1" applyFill="1" applyAlignment="1">
      <alignment vertical="center"/>
    </xf>
    <xf numFmtId="0" fontId="10" fillId="4" borderId="0" xfId="2" applyFont="1" applyFill="1" applyAlignment="1">
      <alignment horizontal="center" vertical="center" wrapText="1"/>
    </xf>
    <xf numFmtId="3" fontId="16" fillId="0" borderId="4" xfId="2" applyNumberFormat="1" applyFont="1" applyBorder="1" applyAlignment="1">
      <alignment horizontal="center" vertical="center"/>
    </xf>
    <xf numFmtId="3" fontId="17" fillId="0" borderId="4" xfId="2" applyNumberFormat="1" applyFont="1" applyBorder="1" applyAlignment="1">
      <alignment horizontal="center" vertical="center"/>
    </xf>
    <xf numFmtId="3" fontId="3" fillId="4" borderId="0" xfId="2" applyNumberFormat="1" applyFill="1" applyAlignment="1">
      <alignment horizontal="center" vertical="center"/>
    </xf>
    <xf numFmtId="0" fontId="18" fillId="4" borderId="0" xfId="2" applyFont="1" applyFill="1" applyAlignment="1">
      <alignment horizontal="left" vertical="center"/>
    </xf>
    <xf numFmtId="3" fontId="15" fillId="0" borderId="4" xfId="2" applyNumberFormat="1" applyFont="1" applyBorder="1" applyAlignment="1">
      <alignment horizontal="left" vertical="center"/>
    </xf>
    <xf numFmtId="0" fontId="0" fillId="4" borderId="0" xfId="0" applyFill="1" applyAlignment="1">
      <alignment vertical="center"/>
    </xf>
    <xf numFmtId="0" fontId="3" fillId="4" borderId="0" xfId="2" applyFill="1" applyAlignment="1">
      <alignment horizontal="center" vertical="center"/>
    </xf>
    <xf numFmtId="3" fontId="15" fillId="0" borderId="5" xfId="2" applyNumberFormat="1" applyFont="1" applyBorder="1" applyAlignment="1">
      <alignment horizontal="left" vertical="center"/>
    </xf>
    <xf numFmtId="3" fontId="17" fillId="0" borderId="5" xfId="2" applyNumberFormat="1" applyFont="1" applyBorder="1" applyAlignment="1">
      <alignment horizontal="center" vertical="center"/>
    </xf>
    <xf numFmtId="3" fontId="16" fillId="8" borderId="6" xfId="2" applyNumberFormat="1" applyFont="1" applyFill="1" applyBorder="1" applyAlignment="1">
      <alignment horizontal="center" vertical="center"/>
    </xf>
    <xf numFmtId="0" fontId="15" fillId="4" borderId="0" xfId="2" applyFont="1" applyFill="1" applyAlignment="1">
      <alignment horizontal="center" vertical="center"/>
    </xf>
    <xf numFmtId="0" fontId="16" fillId="7" borderId="6" xfId="2" applyFont="1" applyFill="1" applyBorder="1" applyAlignment="1">
      <alignment horizontal="center" vertical="center"/>
    </xf>
    <xf numFmtId="0" fontId="16" fillId="8" borderId="7" xfId="2" applyFont="1" applyFill="1" applyBorder="1" applyAlignment="1">
      <alignment horizontal="center" vertical="center"/>
    </xf>
    <xf numFmtId="164" fontId="16" fillId="9" borderId="7" xfId="4" applyNumberFormat="1" applyFont="1" applyFill="1" applyBorder="1" applyAlignment="1">
      <alignment horizontal="center" vertical="center"/>
    </xf>
    <xf numFmtId="0" fontId="19" fillId="2" borderId="0" xfId="2" applyFont="1" applyFill="1" applyAlignment="1">
      <alignment vertical="center"/>
    </xf>
    <xf numFmtId="0" fontId="13" fillId="5" borderId="1" xfId="2" applyFont="1" applyFill="1" applyBorder="1" applyAlignment="1">
      <alignment horizontal="center" vertical="center" wrapText="1"/>
    </xf>
    <xf numFmtId="0" fontId="16" fillId="4" borderId="0" xfId="2" applyFont="1" applyFill="1" applyAlignment="1">
      <alignment horizontal="left" vertical="center"/>
    </xf>
    <xf numFmtId="3" fontId="17" fillId="4" borderId="0" xfId="2" applyNumberFormat="1" applyFont="1" applyFill="1" applyAlignment="1">
      <alignment horizontal="center" vertical="center"/>
    </xf>
    <xf numFmtId="3" fontId="16" fillId="4" borderId="0" xfId="2" applyNumberFormat="1" applyFont="1" applyFill="1" applyAlignment="1">
      <alignment horizontal="center" vertical="center"/>
    </xf>
    <xf numFmtId="0" fontId="3" fillId="2" borderId="0" xfId="2" applyFill="1" applyAlignment="1">
      <alignment horizontal="center" vertical="center"/>
    </xf>
    <xf numFmtId="164" fontId="16" fillId="4" borderId="0" xfId="1" applyNumberFormat="1" applyFont="1" applyFill="1" applyBorder="1" applyAlignment="1">
      <alignment horizontal="center" vertical="center"/>
    </xf>
    <xf numFmtId="3" fontId="5" fillId="4" borderId="0" xfId="2" applyNumberFormat="1" applyFont="1" applyFill="1" applyAlignment="1">
      <alignment horizontal="center" vertical="center"/>
    </xf>
    <xf numFmtId="3" fontId="16" fillId="7" borderId="6" xfId="2" applyNumberFormat="1" applyFont="1" applyFill="1" applyBorder="1" applyAlignment="1">
      <alignment horizontal="center" vertical="center"/>
    </xf>
    <xf numFmtId="3" fontId="15" fillId="0" borderId="8" xfId="2" applyNumberFormat="1" applyFont="1" applyBorder="1" applyAlignment="1">
      <alignment horizontal="left" vertical="center"/>
    </xf>
    <xf numFmtId="3" fontId="16" fillId="0" borderId="8" xfId="2" applyNumberFormat="1" applyFont="1" applyBorder="1" applyAlignment="1">
      <alignment horizontal="center" vertical="center"/>
    </xf>
    <xf numFmtId="3" fontId="17" fillId="0" borderId="8" xfId="2" applyNumberFormat="1" applyFont="1" applyBorder="1" applyAlignment="1">
      <alignment horizontal="center" vertical="center"/>
    </xf>
    <xf numFmtId="0" fontId="16" fillId="7" borderId="0" xfId="2" applyFont="1" applyFill="1" applyAlignment="1">
      <alignment horizontal="center" vertical="center"/>
    </xf>
    <xf numFmtId="3" fontId="16" fillId="8" borderId="0" xfId="2" applyNumberFormat="1" applyFont="1" applyFill="1" applyAlignment="1">
      <alignment horizontal="center" vertical="center"/>
    </xf>
    <xf numFmtId="0" fontId="21" fillId="4" borderId="0" xfId="2" applyFont="1" applyFill="1" applyAlignment="1">
      <alignment vertical="center"/>
    </xf>
    <xf numFmtId="0" fontId="13" fillId="6" borderId="1" xfId="2" applyFont="1" applyFill="1" applyBorder="1" applyAlignment="1">
      <alignment horizontal="center" vertical="center"/>
    </xf>
    <xf numFmtId="0" fontId="10" fillId="5" borderId="1" xfId="2" applyFont="1" applyFill="1" applyBorder="1" applyAlignment="1">
      <alignment horizontal="center" vertical="center" wrapText="1"/>
    </xf>
    <xf numFmtId="0" fontId="13" fillId="4" borderId="0" xfId="2" applyFont="1" applyFill="1" applyAlignment="1">
      <alignment vertical="center" wrapText="1"/>
    </xf>
    <xf numFmtId="0" fontId="3" fillId="4" borderId="0" xfId="5" applyFill="1" applyAlignment="1">
      <alignment vertical="center"/>
    </xf>
    <xf numFmtId="3" fontId="15" fillId="4" borderId="0" xfId="2" applyNumberFormat="1" applyFont="1" applyFill="1" applyAlignment="1">
      <alignment vertical="center"/>
    </xf>
    <xf numFmtId="3" fontId="15" fillId="4" borderId="0" xfId="2" applyNumberFormat="1" applyFont="1" applyFill="1" applyAlignment="1">
      <alignment horizontal="left" vertical="center"/>
    </xf>
    <xf numFmtId="0" fontId="20" fillId="4" borderId="0" xfId="2" applyFont="1" applyFill="1" applyAlignment="1">
      <alignment vertical="center"/>
    </xf>
    <xf numFmtId="10" fontId="16" fillId="9" borderId="7" xfId="4" applyNumberFormat="1" applyFont="1" applyFill="1" applyBorder="1" applyAlignment="1">
      <alignment horizontal="center" vertical="center"/>
    </xf>
    <xf numFmtId="0" fontId="22" fillId="2" borderId="9" xfId="2" applyFont="1" applyFill="1" applyBorder="1" applyAlignment="1">
      <alignment vertical="center" wrapText="1"/>
    </xf>
    <xf numFmtId="0" fontId="22" fillId="2" borderId="0" xfId="2" applyFont="1" applyFill="1" applyAlignment="1">
      <alignment vertical="center" wrapText="1"/>
    </xf>
    <xf numFmtId="0" fontId="15" fillId="4" borderId="0" xfId="2" applyFont="1" applyFill="1" applyAlignment="1">
      <alignment horizontal="left" vertical="center"/>
    </xf>
    <xf numFmtId="3" fontId="3" fillId="2" borderId="0" xfId="2" applyNumberFormat="1" applyFill="1" applyAlignment="1">
      <alignment horizontal="center" vertical="center"/>
    </xf>
    <xf numFmtId="0" fontId="5" fillId="4" borderId="0" xfId="2" applyFont="1" applyFill="1" applyAlignment="1">
      <alignment vertical="center"/>
    </xf>
    <xf numFmtId="3" fontId="17" fillId="0" borderId="0" xfId="2" applyNumberFormat="1" applyFont="1" applyAlignment="1">
      <alignment horizontal="center" vertical="center"/>
    </xf>
    <xf numFmtId="3" fontId="16" fillId="4" borderId="0" xfId="2" applyNumberFormat="1" applyFont="1" applyFill="1" applyAlignment="1">
      <alignment vertical="center"/>
    </xf>
    <xf numFmtId="0" fontId="0" fillId="2" borderId="0" xfId="0" applyFill="1" applyAlignment="1">
      <alignment vertical="center"/>
    </xf>
    <xf numFmtId="3" fontId="2" fillId="0" borderId="0" xfId="0" applyNumberFormat="1" applyFont="1" applyAlignment="1">
      <alignment vertical="center"/>
    </xf>
    <xf numFmtId="0" fontId="22" fillId="2" borderId="0" xfId="2" applyFont="1" applyFill="1" applyAlignment="1">
      <alignment vertical="center"/>
    </xf>
    <xf numFmtId="0" fontId="10" fillId="4" borderId="0" xfId="2" applyFont="1" applyFill="1" applyAlignment="1">
      <alignment horizontal="center" vertical="center"/>
    </xf>
    <xf numFmtId="3" fontId="15" fillId="4" borderId="0" xfId="2" applyNumberFormat="1" applyFont="1" applyFill="1" applyAlignment="1">
      <alignment vertical="center" wrapText="1"/>
    </xf>
    <xf numFmtId="3" fontId="16" fillId="0" borderId="10" xfId="2" applyNumberFormat="1" applyFont="1" applyBorder="1" applyAlignment="1">
      <alignment horizontal="center" vertical="center"/>
    </xf>
    <xf numFmtId="3" fontId="0" fillId="2" borderId="0" xfId="0" applyNumberFormat="1" applyFill="1" applyAlignment="1">
      <alignment vertical="center"/>
    </xf>
    <xf numFmtId="3" fontId="15" fillId="0" borderId="10" xfId="2" applyNumberFormat="1" applyFont="1" applyBorder="1" applyAlignment="1">
      <alignment horizontal="left" vertical="center"/>
    </xf>
    <xf numFmtId="3" fontId="17" fillId="0" borderId="10" xfId="2" applyNumberFormat="1" applyFont="1" applyBorder="1" applyAlignment="1">
      <alignment horizontal="center" vertical="center"/>
    </xf>
    <xf numFmtId="9" fontId="6" fillId="2" borderId="0" xfId="4" applyFont="1" applyFill="1" applyAlignment="1">
      <alignment horizontal="center" vertical="center"/>
    </xf>
    <xf numFmtId="164" fontId="6" fillId="2" borderId="0" xfId="4" applyNumberFormat="1" applyFont="1" applyFill="1" applyAlignment="1">
      <alignment horizontal="center" vertical="center"/>
    </xf>
    <xf numFmtId="3" fontId="2" fillId="0" borderId="12" xfId="0" applyNumberFormat="1" applyFont="1" applyBorder="1" applyAlignment="1">
      <alignment horizontal="left"/>
    </xf>
    <xf numFmtId="3" fontId="2" fillId="0" borderId="12" xfId="0" applyNumberFormat="1" applyFont="1" applyBorder="1"/>
    <xf numFmtId="0" fontId="13" fillId="5" borderId="11" xfId="2" applyFont="1" applyFill="1" applyBorder="1" applyAlignment="1">
      <alignment horizontal="center" vertical="center" wrapText="1"/>
    </xf>
    <xf numFmtId="0" fontId="24" fillId="0" borderId="0" xfId="0" applyFont="1"/>
    <xf numFmtId="3" fontId="16" fillId="8" borderId="13" xfId="2" applyNumberFormat="1" applyFont="1" applyFill="1" applyBorder="1" applyAlignment="1">
      <alignment horizontal="center" vertical="center"/>
    </xf>
    <xf numFmtId="3" fontId="16" fillId="8" borderId="14" xfId="2" applyNumberFormat="1" applyFont="1" applyFill="1" applyBorder="1" applyAlignment="1">
      <alignment horizontal="center" vertical="center"/>
    </xf>
    <xf numFmtId="0" fontId="13" fillId="5" borderId="0" xfId="2" applyFont="1" applyFill="1" applyAlignment="1">
      <alignment horizontal="center" vertical="center" wrapText="1"/>
    </xf>
    <xf numFmtId="0" fontId="13" fillId="6" borderId="0" xfId="2" applyFont="1" applyFill="1" applyAlignment="1">
      <alignment horizontal="center" vertical="center" wrapText="1"/>
    </xf>
    <xf numFmtId="0" fontId="13" fillId="5" borderId="2" xfId="2" applyFont="1" applyFill="1" applyBorder="1" applyAlignment="1">
      <alignment horizontal="center" vertical="center" wrapText="1"/>
    </xf>
    <xf numFmtId="0" fontId="13" fillId="6" borderId="3" xfId="2" applyFont="1" applyFill="1" applyBorder="1" applyAlignment="1">
      <alignment horizontal="center" vertical="center" wrapText="1"/>
    </xf>
    <xf numFmtId="3" fontId="29" fillId="0" borderId="0" xfId="8" applyNumberFormat="1" applyFont="1" applyAlignment="1">
      <alignment horizontal="left" vertical="center"/>
    </xf>
    <xf numFmtId="0" fontId="31" fillId="2" borderId="0" xfId="0" applyFont="1" applyFill="1" applyAlignment="1">
      <alignment vertical="center"/>
    </xf>
    <xf numFmtId="3" fontId="15" fillId="0" borderId="17" xfId="2" applyNumberFormat="1" applyFont="1" applyBorder="1" applyAlignment="1">
      <alignment horizontal="left" vertical="center"/>
    </xf>
    <xf numFmtId="3" fontId="15" fillId="0" borderId="18" xfId="2" applyNumberFormat="1" applyFont="1" applyBorder="1" applyAlignment="1">
      <alignment horizontal="center" vertical="center"/>
    </xf>
    <xf numFmtId="3" fontId="33" fillId="0" borderId="19" xfId="2" applyNumberFormat="1" applyFont="1" applyBorder="1" applyAlignment="1">
      <alignment horizontal="center" vertical="center"/>
    </xf>
    <xf numFmtId="3" fontId="15" fillId="0" borderId="22" xfId="2" applyNumberFormat="1" applyFont="1" applyBorder="1" applyAlignment="1">
      <alignment horizontal="left" vertical="center"/>
    </xf>
    <xf numFmtId="3" fontId="15" fillId="0" borderId="23" xfId="2" applyNumberFormat="1" applyFont="1" applyBorder="1" applyAlignment="1">
      <alignment horizontal="center" vertical="center"/>
    </xf>
    <xf numFmtId="3" fontId="33" fillId="0" borderId="24" xfId="2" applyNumberFormat="1" applyFont="1" applyBorder="1" applyAlignment="1">
      <alignment horizontal="center" vertical="center"/>
    </xf>
    <xf numFmtId="0" fontId="34" fillId="0" borderId="4" xfId="2" applyFont="1" applyBorder="1" applyAlignment="1">
      <alignment horizontal="left" vertical="center"/>
    </xf>
    <xf numFmtId="3" fontId="34" fillId="0" borderId="4" xfId="2" applyNumberFormat="1" applyFont="1" applyBorder="1" applyAlignment="1">
      <alignment horizontal="right" vertical="center"/>
    </xf>
    <xf numFmtId="0" fontId="16" fillId="7" borderId="26" xfId="2" applyFont="1" applyFill="1" applyBorder="1" applyAlignment="1">
      <alignment horizontal="center" vertical="center"/>
    </xf>
    <xf numFmtId="3" fontId="16" fillId="0" borderId="0" xfId="2" applyNumberFormat="1" applyFont="1" applyAlignment="1">
      <alignment horizontal="right" vertical="center"/>
    </xf>
    <xf numFmtId="3" fontId="16" fillId="0" borderId="4" xfId="2" applyNumberFormat="1" applyFont="1" applyBorder="1" applyAlignment="1">
      <alignment horizontal="right" vertical="center"/>
    </xf>
    <xf numFmtId="0" fontId="24" fillId="0" borderId="0" xfId="0" applyFont="1" applyAlignment="1">
      <alignment vertical="center"/>
    </xf>
    <xf numFmtId="0" fontId="6" fillId="4" borderId="0" xfId="2" applyFont="1" applyFill="1" applyAlignment="1">
      <alignment horizontal="left" vertical="center"/>
    </xf>
    <xf numFmtId="3" fontId="6" fillId="4" borderId="0" xfId="2" applyNumberFormat="1" applyFont="1" applyFill="1" applyAlignment="1">
      <alignment horizontal="center" vertical="center"/>
    </xf>
    <xf numFmtId="0" fontId="6" fillId="4" borderId="0" xfId="2" applyFont="1" applyFill="1" applyAlignment="1">
      <alignment horizontal="center" vertical="center"/>
    </xf>
    <xf numFmtId="3" fontId="16" fillId="7" borderId="26" xfId="2" applyNumberFormat="1" applyFont="1" applyFill="1" applyBorder="1" applyAlignment="1">
      <alignment horizontal="center" vertical="center"/>
    </xf>
    <xf numFmtId="0" fontId="13" fillId="6" borderId="16" xfId="2" applyFont="1" applyFill="1" applyBorder="1" applyAlignment="1">
      <alignment horizontal="center" vertical="center" wrapText="1"/>
    </xf>
    <xf numFmtId="0" fontId="13" fillId="6" borderId="0" xfId="2" applyFont="1" applyFill="1" applyAlignment="1">
      <alignment horizontal="center" vertical="center" wrapText="1"/>
    </xf>
    <xf numFmtId="0" fontId="13" fillId="5" borderId="2" xfId="2" applyFont="1" applyFill="1" applyBorder="1" applyAlignment="1">
      <alignment horizontal="center" vertical="center" wrapText="1"/>
    </xf>
    <xf numFmtId="0" fontId="13" fillId="5" borderId="1" xfId="2" applyFont="1" applyFill="1" applyBorder="1" applyAlignment="1">
      <alignment horizontal="center" vertical="center" wrapText="1"/>
    </xf>
    <xf numFmtId="0" fontId="4" fillId="2" borderId="0" xfId="2" applyFont="1" applyFill="1" applyAlignment="1">
      <alignment horizontal="center" vertical="center" wrapText="1"/>
    </xf>
    <xf numFmtId="0" fontId="8" fillId="3" borderId="0" xfId="2" applyFont="1" applyFill="1" applyAlignment="1">
      <alignment horizontal="center" vertical="center"/>
    </xf>
    <xf numFmtId="0" fontId="7" fillId="3" borderId="0" xfId="2" applyFont="1" applyFill="1" applyAlignment="1">
      <alignment horizontal="center" vertical="center"/>
    </xf>
    <xf numFmtId="0" fontId="11" fillId="2" borderId="0" xfId="2" applyFont="1" applyFill="1" applyAlignment="1">
      <alignment horizontal="center" vertical="center" wrapText="1"/>
    </xf>
    <xf numFmtId="0" fontId="13" fillId="6" borderId="25" xfId="2" applyFont="1" applyFill="1" applyBorder="1" applyAlignment="1">
      <alignment horizontal="center" vertical="center"/>
    </xf>
    <xf numFmtId="0" fontId="13" fillId="6" borderId="1" xfId="2" applyFont="1" applyFill="1" applyBorder="1" applyAlignment="1">
      <alignment horizontal="center" vertical="center"/>
    </xf>
    <xf numFmtId="3" fontId="16" fillId="8" borderId="6" xfId="2" applyNumberFormat="1" applyFont="1" applyFill="1" applyBorder="1" applyAlignment="1">
      <alignment horizontal="center" vertical="center"/>
    </xf>
    <xf numFmtId="164" fontId="15" fillId="0" borderId="20" xfId="1" applyNumberFormat="1" applyFont="1" applyFill="1" applyBorder="1" applyAlignment="1">
      <alignment horizontal="center" vertical="center"/>
    </xf>
    <xf numFmtId="164" fontId="15" fillId="0" borderId="21" xfId="1" applyNumberFormat="1" applyFont="1" applyFill="1" applyBorder="1" applyAlignment="1">
      <alignment horizontal="center" vertical="center"/>
    </xf>
    <xf numFmtId="3" fontId="16" fillId="7" borderId="6" xfId="2" applyNumberFormat="1" applyFont="1" applyFill="1" applyBorder="1" applyAlignment="1">
      <alignment horizontal="center" vertical="center"/>
    </xf>
    <xf numFmtId="164" fontId="16" fillId="7" borderId="6" xfId="13" applyNumberFormat="1" applyFont="1" applyFill="1" applyBorder="1" applyAlignment="1">
      <alignment horizontal="center" vertical="center"/>
    </xf>
    <xf numFmtId="0" fontId="13" fillId="5" borderId="15" xfId="2" applyFont="1" applyFill="1" applyBorder="1" applyAlignment="1">
      <alignment horizontal="center" vertical="center" wrapText="1"/>
    </xf>
    <xf numFmtId="0" fontId="13" fillId="5" borderId="16" xfId="2" applyFont="1" applyFill="1" applyBorder="1" applyAlignment="1">
      <alignment horizontal="center" vertical="center" wrapText="1"/>
    </xf>
    <xf numFmtId="0" fontId="13" fillId="5" borderId="0" xfId="2" applyFont="1" applyFill="1" applyAlignment="1">
      <alignment horizontal="center" vertical="center" wrapText="1"/>
    </xf>
    <xf numFmtId="3" fontId="2" fillId="0" borderId="0" xfId="0" applyNumberFormat="1" applyFont="1" applyBorder="1"/>
    <xf numFmtId="3" fontId="2" fillId="0" borderId="0" xfId="0" applyNumberFormat="1" applyFont="1" applyBorder="1" applyAlignment="1">
      <alignment horizontal="left"/>
    </xf>
  </cellXfs>
  <cellStyles count="17">
    <cellStyle name="Normal" xfId="0" builtinId="0"/>
    <cellStyle name="Normal 2" xfId="6" xr:uid="{00000000-0005-0000-0000-000001000000}"/>
    <cellStyle name="Normal 2 2" xfId="10" xr:uid="{00000000-0005-0000-0000-000002000000}"/>
    <cellStyle name="Normal 2 2 2" xfId="9" xr:uid="{00000000-0005-0000-0000-000003000000}"/>
    <cellStyle name="Normal 2 2 2 2" xfId="15" xr:uid="{00000000-0005-0000-0000-000004000000}"/>
    <cellStyle name="Normal 2 2 3" xfId="8" xr:uid="{00000000-0005-0000-0000-000005000000}"/>
    <cellStyle name="Normal 2 3" xfId="2" xr:uid="{00000000-0005-0000-0000-000006000000}"/>
    <cellStyle name="Normal 2 4" xfId="7" xr:uid="{00000000-0005-0000-0000-000007000000}"/>
    <cellStyle name="Normal 2 5" xfId="16" xr:uid="{00000000-0005-0000-0000-000008000000}"/>
    <cellStyle name="Normal 3 2" xfId="5" xr:uid="{00000000-0005-0000-0000-000009000000}"/>
    <cellStyle name="Normal_Directorio CEMs - agos - 2009 - UGTAI" xfId="3" xr:uid="{00000000-0005-0000-0000-00000A000000}"/>
    <cellStyle name="Porcentaje" xfId="1" builtinId="5"/>
    <cellStyle name="Porcentaje 10" xfId="13" xr:uid="{00000000-0005-0000-0000-00000E000000}"/>
    <cellStyle name="Porcentaje 2" xfId="4" xr:uid="{00000000-0005-0000-0000-00000F000000}"/>
    <cellStyle name="Porcentaje 2 2" xfId="11" xr:uid="{00000000-0005-0000-0000-000010000000}"/>
    <cellStyle name="Porcentaje 3 2" xfId="12" xr:uid="{00000000-0005-0000-0000-000011000000}"/>
    <cellStyle name="Porcentual 2" xfId="14" xr:uid="{00000000-0005-0000-0000-000012000000}"/>
  </cellStyles>
  <dxfs count="28">
    <dxf>
      <font>
        <color theme="0"/>
      </font>
      <numFmt numFmtId="3" formatCode="#,##0"/>
    </dxf>
    <dxf>
      <font>
        <color theme="0"/>
      </font>
      <numFmt numFmtId="3" formatCode="#,##0"/>
    </dxf>
    <dxf>
      <font>
        <color theme="0"/>
      </font>
      <numFmt numFmtId="3" formatCode="#,##0"/>
    </dxf>
    <dxf>
      <font>
        <color theme="0"/>
      </font>
      <numFmt numFmtId="3" formatCode="#,##0"/>
    </dxf>
    <dxf>
      <font>
        <color theme="0"/>
      </font>
      <numFmt numFmtId="3" formatCode="#,##0"/>
    </dxf>
    <dxf>
      <border>
        <left/>
        <right/>
        <top/>
        <bottom/>
      </border>
    </dxf>
    <dxf>
      <border>
        <left/>
        <right/>
        <top/>
        <bottom/>
      </border>
    </dxf>
    <dxf>
      <border>
        <left/>
        <right/>
        <top/>
        <bottom/>
      </border>
    </dxf>
    <dxf>
      <border>
        <left/>
        <right/>
        <top/>
        <bottom/>
      </border>
    </dxf>
    <dxf>
      <border>
        <left/>
        <right/>
        <top/>
        <bottom/>
      </border>
    </dxf>
    <dxf>
      <font>
        <color theme="0"/>
      </font>
    </dxf>
    <dxf>
      <font>
        <color theme="0"/>
      </font>
    </dxf>
    <dxf>
      <font>
        <color theme="0"/>
      </font>
    </dxf>
    <dxf>
      <font>
        <color theme="0"/>
      </font>
    </dxf>
    <dxf>
      <font>
        <color theme="0"/>
      </font>
    </dxf>
    <dxf>
      <font>
        <color theme="0"/>
      </font>
    </dxf>
    <dxf>
      <font>
        <color theme="0"/>
      </font>
    </dxf>
    <dxf>
      <font>
        <color theme="0"/>
      </font>
    </dxf>
    <dxf>
      <border>
        <left/>
        <right/>
        <top/>
        <bottom/>
      </border>
    </dxf>
    <dxf>
      <border>
        <left/>
        <right/>
        <top/>
        <bottom/>
      </border>
    </dxf>
    <dxf>
      <border>
        <left/>
        <right/>
        <top/>
        <bottom/>
      </border>
    </dxf>
    <dxf>
      <border>
        <left/>
        <right/>
        <top/>
        <bottom/>
      </border>
    </dxf>
    <dxf>
      <border>
        <left/>
        <right/>
        <top/>
        <bottom/>
      </border>
    </dxf>
    <dxf>
      <font>
        <color theme="0"/>
      </font>
      <numFmt numFmtId="3" formatCode="#,##0"/>
    </dxf>
    <dxf>
      <font>
        <color theme="0"/>
      </font>
      <numFmt numFmtId="3" formatCode="#,##0"/>
    </dxf>
    <dxf>
      <font>
        <color theme="0"/>
      </font>
      <numFmt numFmtId="3" formatCode="#,##0"/>
    </dxf>
    <dxf>
      <font>
        <color theme="0"/>
      </font>
      <numFmt numFmtId="3" formatCode="#,##0"/>
    </dxf>
    <dxf>
      <font>
        <color theme="0"/>
      </font>
      <numFmt numFmtId="3" formatCode="#,##0"/>
    </dxf>
  </dxfs>
  <tableStyles count="0" defaultTableStyle="TableStyleMedium2" defaultPivotStyle="PivotStyleLight16"/>
  <colors>
    <mruColors>
      <color rgb="FF6F0D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20053798677376"/>
          <c:y val="0.23366610540064311"/>
          <c:w val="0.59768485772722257"/>
          <c:h val="0.728113634551115"/>
        </c:manualLayout>
      </c:layout>
      <c:barChart>
        <c:barDir val="bar"/>
        <c:grouping val="clustered"/>
        <c:varyColors val="1"/>
        <c:ser>
          <c:idx val="0"/>
          <c:order val="0"/>
          <c:spPr>
            <a:scene3d>
              <a:camera prst="orthographicFront"/>
              <a:lightRig rig="threePt" dir="t"/>
            </a:scene3d>
            <a:sp3d>
              <a:bevelT w="190500" h="38100"/>
            </a:sp3d>
          </c:spPr>
          <c:invertIfNegative val="0"/>
          <c:dPt>
            <c:idx val="0"/>
            <c:invertIfNegative val="0"/>
            <c:bubble3D val="0"/>
            <c:spPr>
              <a:solidFill>
                <a:schemeClr val="accent2"/>
              </a:solidFill>
              <a:ln>
                <a:noFill/>
              </a:ln>
              <a:effectLst/>
              <a:scene3d>
                <a:camera prst="orthographicFront"/>
                <a:lightRig rig="threePt" dir="t"/>
              </a:scene3d>
              <a:sp3d>
                <a:bevelT w="190500" h="38100"/>
              </a:sp3d>
            </c:spPr>
            <c:extLst>
              <c:ext xmlns:c16="http://schemas.microsoft.com/office/drawing/2014/chart" uri="{C3380CC4-5D6E-409C-BE32-E72D297353CC}">
                <c16:uniqueId val="{00000001-E34E-463A-A383-47447512F755}"/>
              </c:ext>
            </c:extLst>
          </c:dPt>
          <c:dPt>
            <c:idx val="1"/>
            <c:invertIfNegative val="0"/>
            <c:bubble3D val="0"/>
            <c:spPr>
              <a:solidFill>
                <a:schemeClr val="accent4"/>
              </a:solidFill>
              <a:ln>
                <a:noFill/>
              </a:ln>
              <a:effectLst/>
              <a:scene3d>
                <a:camera prst="orthographicFront"/>
                <a:lightRig rig="threePt" dir="t"/>
              </a:scene3d>
              <a:sp3d>
                <a:bevelT w="190500" h="38100"/>
              </a:sp3d>
            </c:spPr>
            <c:extLst>
              <c:ext xmlns:c16="http://schemas.microsoft.com/office/drawing/2014/chart" uri="{C3380CC4-5D6E-409C-BE32-E72D297353CC}">
                <c16:uniqueId val="{00000003-E34E-463A-A383-47447512F755}"/>
              </c:ext>
            </c:extLst>
          </c:dPt>
          <c:dPt>
            <c:idx val="2"/>
            <c:invertIfNegative val="0"/>
            <c:bubble3D val="0"/>
            <c:spPr>
              <a:solidFill>
                <a:schemeClr val="accent6"/>
              </a:solidFill>
              <a:ln>
                <a:noFill/>
              </a:ln>
              <a:effectLst/>
              <a:scene3d>
                <a:camera prst="orthographicFront"/>
                <a:lightRig rig="threePt" dir="t"/>
              </a:scene3d>
              <a:sp3d>
                <a:bevelT w="190500" h="38100"/>
              </a:sp3d>
            </c:spPr>
            <c:extLst>
              <c:ext xmlns:c16="http://schemas.microsoft.com/office/drawing/2014/chart" uri="{C3380CC4-5D6E-409C-BE32-E72D297353CC}">
                <c16:uniqueId val="{00000005-E34E-463A-A383-47447512F755}"/>
              </c:ext>
            </c:extLst>
          </c:dPt>
          <c:dPt>
            <c:idx val="3"/>
            <c:invertIfNegative val="0"/>
            <c:bubble3D val="0"/>
            <c:spPr>
              <a:solidFill>
                <a:schemeClr val="accent2">
                  <a:lumMod val="60000"/>
                </a:schemeClr>
              </a:solidFill>
              <a:ln>
                <a:noFill/>
              </a:ln>
              <a:effectLst/>
              <a:scene3d>
                <a:camera prst="orthographicFront"/>
                <a:lightRig rig="threePt" dir="t"/>
              </a:scene3d>
              <a:sp3d>
                <a:bevelT w="190500" h="38100"/>
              </a:sp3d>
            </c:spPr>
            <c:extLst>
              <c:ext xmlns:c16="http://schemas.microsoft.com/office/drawing/2014/chart" uri="{C3380CC4-5D6E-409C-BE32-E72D297353CC}">
                <c16:uniqueId val="{00000007-E34E-463A-A383-47447512F755}"/>
              </c:ext>
            </c:extLst>
          </c:dPt>
          <c:dLbls>
            <c:dLbl>
              <c:idx val="2"/>
              <c:layout>
                <c:manualLayout>
                  <c:x val="1.236713078166004E-3"/>
                  <c:y val="-6.76285553774964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4E-463A-A383-47447512F75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'Casos HRT'!$Q$27:$Q$30</c:f>
              <c:strCache>
                <c:ptCount val="4"/>
                <c:pt idx="0">
                  <c:v>Niñas</c:v>
                </c:pt>
                <c:pt idx="1">
                  <c:v>Adolescentes</c:v>
                </c:pt>
                <c:pt idx="2">
                  <c:v>Mujeres Adultas</c:v>
                </c:pt>
                <c:pt idx="3">
                  <c:v>Mujeres Adultas Mayores</c:v>
                </c:pt>
              </c:strCache>
            </c:strRef>
          </c:cat>
          <c:val>
            <c:numRef>
              <c:f>'Casos HRT'!$R$27:$R$30</c:f>
              <c:numCache>
                <c:formatCode>#,##0</c:formatCode>
                <c:ptCount val="4"/>
                <c:pt idx="0">
                  <c:v>7</c:v>
                </c:pt>
                <c:pt idx="1">
                  <c:v>31</c:v>
                </c:pt>
                <c:pt idx="2">
                  <c:v>36</c:v>
                </c:pt>
                <c:pt idx="3">
                  <c:v>1</c:v>
                </c:pt>
              </c:numCache>
            </c:numRef>
          </c:val>
          <c:extLst>
            <c:ext xmlns:c16="http://schemas.microsoft.com/office/drawing/2014/chart" uri="{C3380CC4-5D6E-409C-BE32-E72D297353CC}">
              <c16:uniqueId val="{00000008-E34E-463A-A383-47447512F755}"/>
            </c:ext>
          </c:extLst>
        </c:ser>
        <c:dLbls>
          <c:showLegendKey val="0"/>
          <c:showVal val="0"/>
          <c:showCatName val="0"/>
          <c:showSerName val="0"/>
          <c:showPercent val="0"/>
          <c:showBubbleSize val="0"/>
        </c:dLbls>
        <c:gapWidth val="182"/>
        <c:axId val="346484264"/>
        <c:axId val="346482696"/>
      </c:barChart>
      <c:catAx>
        <c:axId val="346484264"/>
        <c:scaling>
          <c:orientation val="maxMin"/>
        </c:scaling>
        <c:delete val="0"/>
        <c:axPos val="l"/>
        <c:numFmt formatCode="General" sourceLinked="0"/>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100" b="1" i="0" u="none" strike="noStrike" kern="1200" baseline="0">
                <a:solidFill>
                  <a:sysClr val="windowText" lastClr="000000"/>
                </a:solidFill>
                <a:latin typeface="+mn-lt"/>
                <a:ea typeface="+mn-ea"/>
                <a:cs typeface="+mn-cs"/>
              </a:defRPr>
            </a:pPr>
            <a:endParaRPr lang="es-PE"/>
          </a:p>
        </c:txPr>
        <c:crossAx val="346482696"/>
        <c:crosses val="autoZero"/>
        <c:auto val="0"/>
        <c:lblAlgn val="ctr"/>
        <c:lblOffset val="100"/>
        <c:noMultiLvlLbl val="0"/>
      </c:catAx>
      <c:valAx>
        <c:axId val="346482696"/>
        <c:scaling>
          <c:orientation val="minMax"/>
        </c:scaling>
        <c:delete val="0"/>
        <c:axPos val="t"/>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346484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E"/>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[Resúmen Estadístico Violencia Sexual HRT - abr 2026.xlsx]Casos HRT!TablaDinámica10</c:name>
    <c:fmtId val="0"/>
  </c:pivotSource>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Narrow" panose="020B0606020202030204" pitchFamily="34" charset="0"/>
                <a:ea typeface="+mn-ea"/>
                <a:cs typeface="+mn-cs"/>
              </a:defRPr>
            </a:pPr>
            <a:r>
              <a:rPr lang="en-US" b="1">
                <a:solidFill>
                  <a:sysClr val="windowText" lastClr="000000"/>
                </a:solidFill>
                <a:latin typeface="Arial Narrow" panose="020B0606020202030204" pitchFamily="34" charset="0"/>
              </a:rPr>
              <a:t>Gráfico N° 2: Ranking de casos </a:t>
            </a:r>
            <a:r>
              <a:rPr lang="es-PE" sz="1400" b="1" i="0" u="none" strike="noStrike" baseline="0">
                <a:effectLst/>
              </a:rPr>
              <a:t>de nuevos ingresos de mujeres albergadas</a:t>
            </a:r>
            <a:r>
              <a:rPr lang="en-US" b="1">
                <a:solidFill>
                  <a:sysClr val="windowText" lastClr="000000"/>
                </a:solidFill>
                <a:latin typeface="Arial Narrow" panose="020B0606020202030204" pitchFamily="34" charset="0"/>
              </a:rPr>
              <a:t> por violencia sexual según departamento</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Narrow" panose="020B0606020202030204" pitchFamily="34" charset="0"/>
              <a:ea typeface="+mn-ea"/>
              <a:cs typeface="+mn-cs"/>
            </a:defRPr>
          </a:pPr>
          <a:endParaRPr lang="es-PE"/>
        </a:p>
      </c:txPr>
    </c:title>
    <c:autoTitleDeleted val="0"/>
    <c:pivotFmts>
      <c:pivotFmt>
        <c:idx val="0"/>
        <c:spPr>
          <a:solidFill>
            <a:schemeClr val="accent1"/>
          </a:solidFill>
          <a:ln>
            <a:noFill/>
          </a:ln>
          <a:effectLst/>
        </c:spPr>
        <c:marker>
          <c:symbol val="none"/>
        </c:marker>
      </c:pivotFmt>
      <c:pivotFmt>
        <c:idx val="1"/>
        <c:spPr>
          <a:solidFill>
            <a:srgbClr val="C00000"/>
          </a:solidFill>
          <a:ln>
            <a:noFill/>
          </a:ln>
          <a:effectLst/>
        </c:spPr>
        <c:marker>
          <c:symbol val="none"/>
        </c:marker>
      </c:pivotFmt>
      <c:pivotFmt>
        <c:idx val="2"/>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P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'Casos HRT'!$J$73</c:f>
              <c:strCache>
                <c:ptCount val="1"/>
                <c:pt idx="0">
                  <c:v>Total</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'Casos HRT'!$I$74:$I$96</c:f>
              <c:strCache>
                <c:ptCount val="23"/>
                <c:pt idx="0">
                  <c:v>Apurimac</c:v>
                </c:pt>
                <c:pt idx="1">
                  <c:v>La Libertad</c:v>
                </c:pt>
                <c:pt idx="2">
                  <c:v>Cajamarca</c:v>
                </c:pt>
                <c:pt idx="3">
                  <c:v>Puno</c:v>
                </c:pt>
                <c:pt idx="4">
                  <c:v>Tumbes</c:v>
                </c:pt>
                <c:pt idx="5">
                  <c:v>San Martin</c:v>
                </c:pt>
                <c:pt idx="6">
                  <c:v>Pasco</c:v>
                </c:pt>
                <c:pt idx="7">
                  <c:v>Callao</c:v>
                </c:pt>
                <c:pt idx="8">
                  <c:v>Junin</c:v>
                </c:pt>
                <c:pt idx="9">
                  <c:v>Tacna</c:v>
                </c:pt>
                <c:pt idx="10">
                  <c:v>Arequipa</c:v>
                </c:pt>
                <c:pt idx="11">
                  <c:v>Huancavelica</c:v>
                </c:pt>
                <c:pt idx="12">
                  <c:v>Cusco</c:v>
                </c:pt>
                <c:pt idx="13">
                  <c:v>Ucayali</c:v>
                </c:pt>
                <c:pt idx="14">
                  <c:v>Moquegua</c:v>
                </c:pt>
                <c:pt idx="15">
                  <c:v>Ancash</c:v>
                </c:pt>
                <c:pt idx="16">
                  <c:v>Ayacucho</c:v>
                </c:pt>
                <c:pt idx="17">
                  <c:v>Piura</c:v>
                </c:pt>
                <c:pt idx="18">
                  <c:v>Huanuco</c:v>
                </c:pt>
                <c:pt idx="19">
                  <c:v>Madre de Dios</c:v>
                </c:pt>
                <c:pt idx="20">
                  <c:v>Amazonas</c:v>
                </c:pt>
                <c:pt idx="21">
                  <c:v>Loreto</c:v>
                </c:pt>
                <c:pt idx="22">
                  <c:v>Lima</c:v>
                </c:pt>
              </c:strCache>
            </c:strRef>
          </c:cat>
          <c:val>
            <c:numRef>
              <c:f>'Casos HRT'!$J$74:$J$96</c:f>
              <c:numCache>
                <c:formatCode>#,##0</c:formatCode>
                <c:ptCount val="23"/>
                <c:pt idx="0">
                  <c:v>0</c:v>
                </c:pt>
                <c:pt idx="1">
                  <c:v>0</c:v>
                </c:pt>
                <c:pt idx="2">
                  <c:v>0</c:v>
                </c:pt>
                <c:pt idx="3">
                  <c:v>1</c:v>
                </c:pt>
                <c:pt idx="4">
                  <c:v>1</c:v>
                </c:pt>
                <c:pt idx="5">
                  <c:v>1</c:v>
                </c:pt>
                <c:pt idx="6">
                  <c:v>2</c:v>
                </c:pt>
                <c:pt idx="7">
                  <c:v>2</c:v>
                </c:pt>
                <c:pt idx="8">
                  <c:v>2</c:v>
                </c:pt>
                <c:pt idx="9">
                  <c:v>2</c:v>
                </c:pt>
                <c:pt idx="10">
                  <c:v>2</c:v>
                </c:pt>
                <c:pt idx="11">
                  <c:v>2</c:v>
                </c:pt>
                <c:pt idx="12">
                  <c:v>3</c:v>
                </c:pt>
                <c:pt idx="13">
                  <c:v>3</c:v>
                </c:pt>
                <c:pt idx="14">
                  <c:v>3</c:v>
                </c:pt>
                <c:pt idx="15">
                  <c:v>3</c:v>
                </c:pt>
                <c:pt idx="16">
                  <c:v>3</c:v>
                </c:pt>
                <c:pt idx="17">
                  <c:v>4</c:v>
                </c:pt>
                <c:pt idx="18">
                  <c:v>5</c:v>
                </c:pt>
                <c:pt idx="19">
                  <c:v>6</c:v>
                </c:pt>
                <c:pt idx="20">
                  <c:v>7</c:v>
                </c:pt>
                <c:pt idx="21">
                  <c:v>8</c:v>
                </c:pt>
                <c:pt idx="22">
                  <c:v>15</c:v>
                </c:pt>
              </c:numCache>
            </c:numRef>
          </c:val>
          <c:extLst>
            <c:ext xmlns:c16="http://schemas.microsoft.com/office/drawing/2014/chart" uri="{C3380CC4-5D6E-409C-BE32-E72D297353CC}">
              <c16:uniqueId val="{00000002-FC52-4A00-AB83-6AA70FF438D3}"/>
            </c:ext>
          </c:extLst>
        </c:ser>
        <c:dLbls>
          <c:showLegendKey val="0"/>
          <c:showVal val="0"/>
          <c:showCatName val="0"/>
          <c:showSerName val="0"/>
          <c:showPercent val="0"/>
          <c:showBubbleSize val="0"/>
        </c:dLbls>
        <c:gapWidth val="182"/>
        <c:axId val="241721696"/>
        <c:axId val="241711712"/>
      </c:barChart>
      <c:catAx>
        <c:axId val="241721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Narrow" panose="020B0606020202030204" pitchFamily="34" charset="0"/>
                <a:ea typeface="+mn-ea"/>
                <a:cs typeface="+mn-cs"/>
              </a:defRPr>
            </a:pPr>
            <a:endParaRPr lang="es-PE"/>
          </a:p>
        </c:txPr>
        <c:crossAx val="241711712"/>
        <c:crosses val="autoZero"/>
        <c:auto val="1"/>
        <c:lblAlgn val="ctr"/>
        <c:lblOffset val="100"/>
        <c:noMultiLvlLbl val="0"/>
      </c:catAx>
      <c:valAx>
        <c:axId val="241711712"/>
        <c:scaling>
          <c:orientation val="minMax"/>
          <c:max val="20"/>
        </c:scaling>
        <c:delete val="1"/>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41721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Lst>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952500</xdr:colOff>
      <xdr:row>0</xdr:row>
      <xdr:rowOff>166686</xdr:rowOff>
    </xdr:from>
    <xdr:to>
      <xdr:col>17</xdr:col>
      <xdr:colOff>217715</xdr:colOff>
      <xdr:row>2</xdr:row>
      <xdr:rowOff>215899</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5851071" y="166686"/>
          <a:ext cx="9252858" cy="566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PE" sz="1400" b="1">
              <a:solidFill>
                <a:sysClr val="windowText" lastClr="000000"/>
              </a:solidFill>
              <a:latin typeface="Arial" panose="020B0604020202020204" pitchFamily="34" charset="0"/>
              <a:cs typeface="Arial" panose="020B0604020202020204" pitchFamily="34" charset="0"/>
            </a:rPr>
            <a:t>Programa</a:t>
          </a:r>
          <a:r>
            <a:rPr lang="es-PE" sz="1400" b="1" baseline="0">
              <a:solidFill>
                <a:sysClr val="windowText" lastClr="000000"/>
              </a:solidFill>
              <a:latin typeface="Arial" panose="020B0604020202020204" pitchFamily="34" charset="0"/>
              <a:cs typeface="Arial" panose="020B0604020202020204" pitchFamily="34" charset="0"/>
            </a:rPr>
            <a:t> Nacional para la Prevención y Erradicación de la Violencia contra las Mujeres e Integrantes del Grupo Familiar - Warmi Ñan</a:t>
          </a:r>
          <a:endParaRPr lang="es-PE" sz="14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725024</xdr:colOff>
      <xdr:row>10</xdr:row>
      <xdr:rowOff>637654</xdr:rowOff>
    </xdr:from>
    <xdr:to>
      <xdr:col>13</xdr:col>
      <xdr:colOff>168088</xdr:colOff>
      <xdr:row>28</xdr:row>
      <xdr:rowOff>33618</xdr:rowOff>
    </xdr:to>
    <xdr:grpSp>
      <xdr:nvGrpSpPr>
        <xdr:cNvPr id="8" name="Grupo 7">
          <a:extLst>
            <a:ext uri="{FF2B5EF4-FFF2-40B4-BE49-F238E27FC236}">
              <a16:creationId xmlns:a16="http://schemas.microsoft.com/office/drawing/2014/main" id="{00000000-0008-0000-0000-000008000000}"/>
            </a:ext>
          </a:extLst>
        </xdr:cNvPr>
        <xdr:cNvGrpSpPr/>
      </xdr:nvGrpSpPr>
      <xdr:grpSpPr>
        <a:xfrm>
          <a:off x="4687424" y="2565514"/>
          <a:ext cx="6560144" cy="2611604"/>
          <a:chOff x="10390188" y="6369845"/>
          <a:chExt cx="4798220" cy="3948906"/>
        </a:xfrm>
      </xdr:grpSpPr>
      <xdr:graphicFrame macro="">
        <xdr:nvGraphicFramePr>
          <xdr:cNvPr id="9" name="Chart 5">
            <a:extLst>
              <a:ext uri="{FF2B5EF4-FFF2-40B4-BE49-F238E27FC236}">
                <a16:creationId xmlns:a16="http://schemas.microsoft.com/office/drawing/2014/main" id="{00000000-0008-0000-0000-000009000000}"/>
              </a:ext>
            </a:extLst>
          </xdr:cNvPr>
          <xdr:cNvGraphicFramePr>
            <a:graphicFrameLocks/>
          </xdr:cNvGraphicFramePr>
        </xdr:nvGraphicFramePr>
        <xdr:xfrm>
          <a:off x="10390188" y="6369845"/>
          <a:ext cx="4798220" cy="394890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10925969" y="6433195"/>
            <a:ext cx="3976686" cy="7729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s-PE" sz="1400" b="1" i="0" baseline="0">
                <a:solidFill>
                  <a:schemeClr val="dk1"/>
                </a:solidFill>
                <a:effectLst/>
                <a:latin typeface="Arial Narrow" panose="020B0606020202030204" pitchFamily="34" charset="0"/>
                <a:ea typeface="+mn-ea"/>
                <a:cs typeface="+mn-cs"/>
              </a:rPr>
              <a:t>Gráfico N° 1: Casos de nuevos ingresos de mujeres albergadas según grupos de edad de la persona usuaria</a:t>
            </a:r>
            <a:endParaRPr lang="es-PE" sz="1400">
              <a:effectLst/>
              <a:latin typeface="Arial Narrow" panose="020B0606020202030204" pitchFamily="34" charset="0"/>
            </a:endParaRPr>
          </a:p>
        </xdr:txBody>
      </xdr:sp>
    </xdr:grpSp>
    <xdr:clientData/>
  </xdr:twoCellAnchor>
  <xdr:twoCellAnchor>
    <xdr:from>
      <xdr:col>1</xdr:col>
      <xdr:colOff>573742</xdr:colOff>
      <xdr:row>10</xdr:row>
      <xdr:rowOff>663047</xdr:rowOff>
    </xdr:from>
    <xdr:to>
      <xdr:col>4</xdr:col>
      <xdr:colOff>11207</xdr:colOff>
      <xdr:row>12</xdr:row>
      <xdr:rowOff>224118</xdr:rowOff>
    </xdr:to>
    <xdr:sp macro="" textlink="">
      <xdr:nvSpPr>
        <xdr:cNvPr id="12" name="Rectángulo 11">
          <a:extLst>
            <a:ext uri="{FF2B5EF4-FFF2-40B4-BE49-F238E27FC236}">
              <a16:creationId xmlns:a16="http://schemas.microsoft.com/office/drawing/2014/main" id="{00000000-0008-0000-0000-00000C000000}"/>
            </a:ext>
          </a:extLst>
        </xdr:cNvPr>
        <xdr:cNvSpPr/>
      </xdr:nvSpPr>
      <xdr:spPr>
        <a:xfrm>
          <a:off x="681318" y="2590459"/>
          <a:ext cx="2431677" cy="502365"/>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a:solidFill>
                <a:sysClr val="windowText" lastClr="000000"/>
              </a:solidFill>
              <a:latin typeface="Arial" panose="020B0604020202020204" pitchFamily="34" charset="0"/>
              <a:cs typeface="Arial" panose="020B0604020202020204" pitchFamily="34" charset="0"/>
            </a:rPr>
            <a:t>  Casos de nuevos ingresos de mujeres albergadas según mes</a:t>
          </a:r>
        </a:p>
      </xdr:txBody>
    </xdr:sp>
    <xdr:clientData/>
  </xdr:twoCellAnchor>
  <xdr:twoCellAnchor>
    <xdr:from>
      <xdr:col>1</xdr:col>
      <xdr:colOff>17319</xdr:colOff>
      <xdr:row>10</xdr:row>
      <xdr:rowOff>662345</xdr:rowOff>
    </xdr:from>
    <xdr:to>
      <xdr:col>1</xdr:col>
      <xdr:colOff>654424</xdr:colOff>
      <xdr:row>12</xdr:row>
      <xdr:rowOff>197222</xdr:rowOff>
    </xdr:to>
    <xdr:sp macro="" textlink="">
      <xdr:nvSpPr>
        <xdr:cNvPr id="13" name="Rectángulo 51">
          <a:extLst>
            <a:ext uri="{FF2B5EF4-FFF2-40B4-BE49-F238E27FC236}">
              <a16:creationId xmlns:a16="http://schemas.microsoft.com/office/drawing/2014/main" id="{00000000-0008-0000-0000-00000D000000}"/>
            </a:ext>
          </a:extLst>
        </xdr:cNvPr>
        <xdr:cNvSpPr/>
      </xdr:nvSpPr>
      <xdr:spPr>
        <a:xfrm>
          <a:off x="124895" y="2589757"/>
          <a:ext cx="637105" cy="47617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a:t>Cuadro N° 1</a:t>
          </a:r>
        </a:p>
      </xdr:txBody>
    </xdr:sp>
    <xdr:clientData/>
  </xdr:twoCellAnchor>
  <xdr:twoCellAnchor>
    <xdr:from>
      <xdr:col>1</xdr:col>
      <xdr:colOff>938583</xdr:colOff>
      <xdr:row>28</xdr:row>
      <xdr:rowOff>136071</xdr:rowOff>
    </xdr:from>
    <xdr:to>
      <xdr:col>11</xdr:col>
      <xdr:colOff>22412</xdr:colOff>
      <xdr:row>29</xdr:row>
      <xdr:rowOff>217714</xdr:rowOff>
    </xdr:to>
    <xdr:sp macro="" textlink="">
      <xdr:nvSpPr>
        <xdr:cNvPr id="14" name="Rectángulo 13">
          <a:extLst>
            <a:ext uri="{FF2B5EF4-FFF2-40B4-BE49-F238E27FC236}">
              <a16:creationId xmlns:a16="http://schemas.microsoft.com/office/drawing/2014/main" id="{00000000-0008-0000-0000-00000E000000}"/>
            </a:ext>
          </a:extLst>
        </xdr:cNvPr>
        <xdr:cNvSpPr/>
      </xdr:nvSpPr>
      <xdr:spPr>
        <a:xfrm>
          <a:off x="1039436" y="8327571"/>
          <a:ext cx="8216623" cy="372996"/>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200">
              <a:solidFill>
                <a:sysClr val="windowText" lastClr="000000"/>
              </a:solidFill>
              <a:latin typeface="Arial" panose="020B0604020202020204" pitchFamily="34" charset="0"/>
              <a:cs typeface="Arial" panose="020B0604020202020204" pitchFamily="34" charset="0"/>
            </a:rPr>
            <a:t>  Casos de nuevos ingresos de mujeres albergadas por grupos de edad de la persona usuaria según mes</a:t>
          </a:r>
        </a:p>
      </xdr:txBody>
    </xdr:sp>
    <xdr:clientData/>
  </xdr:twoCellAnchor>
  <xdr:twoCellAnchor>
    <xdr:from>
      <xdr:col>1</xdr:col>
      <xdr:colOff>1</xdr:colOff>
      <xdr:row>28</xdr:row>
      <xdr:rowOff>138761</xdr:rowOff>
    </xdr:from>
    <xdr:to>
      <xdr:col>1</xdr:col>
      <xdr:colOff>1088573</xdr:colOff>
      <xdr:row>29</xdr:row>
      <xdr:rowOff>136071</xdr:rowOff>
    </xdr:to>
    <xdr:sp macro="" textlink="">
      <xdr:nvSpPr>
        <xdr:cNvPr id="15" name="Rectángulo 51">
          <a:extLst>
            <a:ext uri="{FF2B5EF4-FFF2-40B4-BE49-F238E27FC236}">
              <a16:creationId xmlns:a16="http://schemas.microsoft.com/office/drawing/2014/main" id="{00000000-0008-0000-0000-00000F000000}"/>
            </a:ext>
          </a:extLst>
        </xdr:cNvPr>
        <xdr:cNvSpPr/>
      </xdr:nvSpPr>
      <xdr:spPr>
        <a:xfrm>
          <a:off x="104776" y="7644461"/>
          <a:ext cx="1088572" cy="292585"/>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50"/>
            <a:t>Cuadro N° 2</a:t>
          </a:r>
        </a:p>
      </xdr:txBody>
    </xdr:sp>
    <xdr:clientData/>
  </xdr:twoCellAnchor>
  <xdr:twoCellAnchor>
    <xdr:from>
      <xdr:col>1</xdr:col>
      <xdr:colOff>843641</xdr:colOff>
      <xdr:row>46</xdr:row>
      <xdr:rowOff>69194</xdr:rowOff>
    </xdr:from>
    <xdr:to>
      <xdr:col>12</xdr:col>
      <xdr:colOff>0</xdr:colOff>
      <xdr:row>47</xdr:row>
      <xdr:rowOff>157875</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944494" y="16530635"/>
          <a:ext cx="9140800" cy="469681"/>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200">
              <a:solidFill>
                <a:sysClr val="windowText" lastClr="000000"/>
              </a:solidFill>
              <a:latin typeface="Arial" panose="020B0604020202020204" pitchFamily="34" charset="0"/>
              <a:cs typeface="Arial" panose="020B0604020202020204" pitchFamily="34" charset="0"/>
            </a:rPr>
            <a:t>  Casos de nuevos ingresos de mujeres albergadas por autoidentificación</a:t>
          </a:r>
          <a:r>
            <a:rPr lang="es-PE" sz="1200" baseline="30000">
              <a:solidFill>
                <a:sysClr val="windowText" lastClr="000000"/>
              </a:solidFill>
              <a:latin typeface="Arial" panose="020B0604020202020204" pitchFamily="34" charset="0"/>
              <a:cs typeface="Arial" panose="020B0604020202020204" pitchFamily="34" charset="0"/>
            </a:rPr>
            <a:t> </a:t>
          </a:r>
          <a:r>
            <a:rPr lang="es-PE" sz="1200">
              <a:solidFill>
                <a:sysClr val="windowText" lastClr="000000"/>
              </a:solidFill>
              <a:latin typeface="Arial" panose="020B0604020202020204" pitchFamily="34" charset="0"/>
              <a:cs typeface="Arial" panose="020B0604020202020204" pitchFamily="34" charset="0"/>
            </a:rPr>
            <a:t>de la persona usuaria de acuerdo a sus costumbres y antepasados según mes</a:t>
          </a:r>
        </a:p>
      </xdr:txBody>
    </xdr:sp>
    <xdr:clientData/>
  </xdr:twoCellAnchor>
  <xdr:twoCellAnchor>
    <xdr:from>
      <xdr:col>1</xdr:col>
      <xdr:colOff>20286</xdr:colOff>
      <xdr:row>46</xdr:row>
      <xdr:rowOff>69193</xdr:rowOff>
    </xdr:from>
    <xdr:to>
      <xdr:col>1</xdr:col>
      <xdr:colOff>992899</xdr:colOff>
      <xdr:row>46</xdr:row>
      <xdr:rowOff>367392</xdr:rowOff>
    </xdr:to>
    <xdr:sp macro="" textlink="">
      <xdr:nvSpPr>
        <xdr:cNvPr id="29" name="Rectángulo 51">
          <a:extLst>
            <a:ext uri="{FF2B5EF4-FFF2-40B4-BE49-F238E27FC236}">
              <a16:creationId xmlns:a16="http://schemas.microsoft.com/office/drawing/2014/main" id="{00000000-0008-0000-0000-00001D000000}"/>
            </a:ext>
          </a:extLst>
        </xdr:cNvPr>
        <xdr:cNvSpPr/>
      </xdr:nvSpPr>
      <xdr:spPr>
        <a:xfrm>
          <a:off x="129143" y="16506622"/>
          <a:ext cx="972613" cy="298199"/>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50"/>
            <a:t>Cuadro N° 3</a:t>
          </a:r>
        </a:p>
      </xdr:txBody>
    </xdr:sp>
    <xdr:clientData/>
  </xdr:twoCellAnchor>
  <xdr:twoCellAnchor>
    <xdr:from>
      <xdr:col>1</xdr:col>
      <xdr:colOff>1</xdr:colOff>
      <xdr:row>63</xdr:row>
      <xdr:rowOff>35720</xdr:rowOff>
    </xdr:from>
    <xdr:to>
      <xdr:col>11</xdr:col>
      <xdr:colOff>840441</xdr:colOff>
      <xdr:row>66</xdr:row>
      <xdr:rowOff>107157</xdr:rowOff>
    </xdr:to>
    <xdr:sp macro="" textlink="">
      <xdr:nvSpPr>
        <xdr:cNvPr id="32" name="CuadroTexto 31">
          <a:extLst>
            <a:ext uri="{FF2B5EF4-FFF2-40B4-BE49-F238E27FC236}">
              <a16:creationId xmlns:a16="http://schemas.microsoft.com/office/drawing/2014/main" id="{00000000-0008-0000-0000-000020000000}"/>
            </a:ext>
          </a:extLst>
        </xdr:cNvPr>
        <xdr:cNvSpPr txBox="1"/>
      </xdr:nvSpPr>
      <xdr:spPr>
        <a:xfrm>
          <a:off x="100854" y="22772455"/>
          <a:ext cx="9973234" cy="665349"/>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MX" i="0">
              <a:solidFill>
                <a:schemeClr val="tx1"/>
              </a:solidFill>
            </a:rPr>
            <a:t>Se considera aquellos casos donde la persona usuaria es mayor a 11 años, según lo aprobado en los lineamientos para la incorporación de la variable étnica en los registros administrativos de las entidades públicas en el marco de la Emergencia Sanitaria declarada por el COVID-19, mediante Decreto Supremo </a:t>
          </a:r>
          <a:r>
            <a:rPr lang="es-MX" sz="1100" i="0">
              <a:solidFill>
                <a:schemeClr val="dk1"/>
              </a:solidFill>
              <a:effectLst/>
              <a:latin typeface="+mn-lt"/>
              <a:ea typeface="+mn-ea"/>
              <a:cs typeface="+mn-cs"/>
            </a:rPr>
            <a:t>N° 010-2021-MC.</a:t>
          </a:r>
          <a:endParaRPr lang="es-MX" i="0">
            <a:solidFill>
              <a:schemeClr val="tx1"/>
            </a:solidFill>
          </a:endParaRPr>
        </a:p>
      </xdr:txBody>
    </xdr:sp>
    <xdr:clientData/>
  </xdr:twoCellAnchor>
  <xdr:twoCellAnchor>
    <xdr:from>
      <xdr:col>1</xdr:col>
      <xdr:colOff>862854</xdr:colOff>
      <xdr:row>68</xdr:row>
      <xdr:rowOff>22422</xdr:rowOff>
    </xdr:from>
    <xdr:to>
      <xdr:col>4</xdr:col>
      <xdr:colOff>0</xdr:colOff>
      <xdr:row>70</xdr:row>
      <xdr:rowOff>340659</xdr:rowOff>
    </xdr:to>
    <xdr:sp macro="" textlink="">
      <xdr:nvSpPr>
        <xdr:cNvPr id="67" name="Rectángulo 66">
          <a:extLst>
            <a:ext uri="{FF2B5EF4-FFF2-40B4-BE49-F238E27FC236}">
              <a16:creationId xmlns:a16="http://schemas.microsoft.com/office/drawing/2014/main" id="{00000000-0008-0000-0000-000043000000}"/>
            </a:ext>
          </a:extLst>
        </xdr:cNvPr>
        <xdr:cNvSpPr/>
      </xdr:nvSpPr>
      <xdr:spPr>
        <a:xfrm>
          <a:off x="970430" y="16929857"/>
          <a:ext cx="2131358" cy="676826"/>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200">
              <a:solidFill>
                <a:sysClr val="windowText" lastClr="000000"/>
              </a:solidFill>
              <a:latin typeface="Arial" panose="020B0604020202020204" pitchFamily="34" charset="0"/>
              <a:cs typeface="Arial" panose="020B0604020202020204" pitchFamily="34" charset="0"/>
            </a:rPr>
            <a:t>  Casos de nuevos ingresos de mujeres albergadas según departamento</a:t>
          </a:r>
        </a:p>
      </xdr:txBody>
    </xdr:sp>
    <xdr:clientData/>
  </xdr:twoCellAnchor>
  <xdr:twoCellAnchor>
    <xdr:from>
      <xdr:col>0</xdr:col>
      <xdr:colOff>89647</xdr:colOff>
      <xdr:row>68</xdr:row>
      <xdr:rowOff>22419</xdr:rowOff>
    </xdr:from>
    <xdr:to>
      <xdr:col>1</xdr:col>
      <xdr:colOff>961407</xdr:colOff>
      <xdr:row>70</xdr:row>
      <xdr:rowOff>149680</xdr:rowOff>
    </xdr:to>
    <xdr:sp macro="" textlink="">
      <xdr:nvSpPr>
        <xdr:cNvPr id="68" name="Rectángulo 51">
          <a:extLst>
            <a:ext uri="{FF2B5EF4-FFF2-40B4-BE49-F238E27FC236}">
              <a16:creationId xmlns:a16="http://schemas.microsoft.com/office/drawing/2014/main" id="{00000000-0008-0000-0000-000044000000}"/>
            </a:ext>
          </a:extLst>
        </xdr:cNvPr>
        <xdr:cNvSpPr/>
      </xdr:nvSpPr>
      <xdr:spPr>
        <a:xfrm>
          <a:off x="89647" y="22011562"/>
          <a:ext cx="980617" cy="331368"/>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50"/>
            <a:t>Cuadro N° 4</a:t>
          </a:r>
        </a:p>
      </xdr:txBody>
    </xdr:sp>
    <xdr:clientData/>
  </xdr:twoCellAnchor>
  <xdr:twoCellAnchor>
    <xdr:from>
      <xdr:col>1</xdr:col>
      <xdr:colOff>822032</xdr:colOff>
      <xdr:row>97</xdr:row>
      <xdr:rowOff>148966</xdr:rowOff>
    </xdr:from>
    <xdr:to>
      <xdr:col>11</xdr:col>
      <xdr:colOff>33618</xdr:colOff>
      <xdr:row>98</xdr:row>
      <xdr:rowOff>299357</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922885" y="23087407"/>
          <a:ext cx="8344380" cy="307274"/>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200">
              <a:solidFill>
                <a:sysClr val="windowText" lastClr="000000"/>
              </a:solidFill>
              <a:latin typeface="Arial" panose="020B0604020202020204" pitchFamily="34" charset="0"/>
              <a:cs typeface="Arial" panose="020B0604020202020204" pitchFamily="34" charset="0"/>
            </a:rPr>
            <a:t>  Casos de nuevos ingresos de mujeres albergadas por grupo de edad según departamento</a:t>
          </a:r>
        </a:p>
      </xdr:txBody>
    </xdr:sp>
    <xdr:clientData/>
  </xdr:twoCellAnchor>
  <xdr:twoCellAnchor>
    <xdr:from>
      <xdr:col>0</xdr:col>
      <xdr:colOff>89647</xdr:colOff>
      <xdr:row>97</xdr:row>
      <xdr:rowOff>144883</xdr:rowOff>
    </xdr:from>
    <xdr:to>
      <xdr:col>1</xdr:col>
      <xdr:colOff>961407</xdr:colOff>
      <xdr:row>98</xdr:row>
      <xdr:rowOff>272143</xdr:rowOff>
    </xdr:to>
    <xdr:sp macro="" textlink="">
      <xdr:nvSpPr>
        <xdr:cNvPr id="5" name="Rectángulo 51">
          <a:extLst>
            <a:ext uri="{FF2B5EF4-FFF2-40B4-BE49-F238E27FC236}">
              <a16:creationId xmlns:a16="http://schemas.microsoft.com/office/drawing/2014/main" id="{00000000-0008-0000-0000-000005000000}"/>
            </a:ext>
          </a:extLst>
        </xdr:cNvPr>
        <xdr:cNvSpPr/>
      </xdr:nvSpPr>
      <xdr:spPr>
        <a:xfrm>
          <a:off x="89647" y="29522704"/>
          <a:ext cx="980617" cy="331368"/>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50"/>
            <a:t>Cuadro N° 5</a:t>
          </a:r>
        </a:p>
      </xdr:txBody>
    </xdr:sp>
    <xdr:clientData/>
  </xdr:twoCellAnchor>
  <xdr:twoCellAnchor>
    <xdr:from>
      <xdr:col>4</xdr:col>
      <xdr:colOff>768724</xdr:colOff>
      <xdr:row>68</xdr:row>
      <xdr:rowOff>53788</xdr:rowOff>
    </xdr:from>
    <xdr:to>
      <xdr:col>10</xdr:col>
      <xdr:colOff>791135</xdr:colOff>
      <xdr:row>95</xdr:row>
      <xdr:rowOff>152399</xdr:rowOff>
    </xdr:to>
    <xdr:graphicFrame macro="">
      <xdr:nvGraphicFramePr>
        <xdr:cNvPr id="17" name="Gráfico 16">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9</xdr:row>
      <xdr:rowOff>0</xdr:rowOff>
    </xdr:from>
    <xdr:to>
      <xdr:col>18</xdr:col>
      <xdr:colOff>11206</xdr:colOff>
      <xdr:row>10</xdr:row>
      <xdr:rowOff>537883</xdr:rowOff>
    </xdr:to>
    <xdr:sp macro="" textlink="">
      <xdr:nvSpPr>
        <xdr:cNvPr id="38" name="CuadroTexto 37">
          <a:extLst>
            <a:ext uri="{FF2B5EF4-FFF2-40B4-BE49-F238E27FC236}">
              <a16:creationId xmlns:a16="http://schemas.microsoft.com/office/drawing/2014/main" id="{00000000-0008-0000-0000-000026000000}"/>
            </a:ext>
          </a:extLst>
        </xdr:cNvPr>
        <xdr:cNvSpPr txBox="1"/>
      </xdr:nvSpPr>
      <xdr:spPr>
        <a:xfrm>
          <a:off x="100853" y="1882588"/>
          <a:ext cx="15777882" cy="638736"/>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i="1">
              <a:solidFill>
                <a:schemeClr val="dk1"/>
              </a:solidFill>
              <a:latin typeface="Arial" panose="020B0604020202020204" pitchFamily="34" charset="0"/>
              <a:ea typeface="+mn-ea"/>
              <a:cs typeface="Arial" panose="020B0604020202020204" pitchFamily="34" charset="0"/>
            </a:rPr>
            <a:t>Son acciones de naturaleza sexual que se cometen contra una persona sin su consentimiento o bajo coacción. Incluyen actos que no involucran penetración o contacto físico alguno. Asimismo, se consideran tales la exposición a material pornográfico y que vulneran el derecho de las personas a decidir voluntariamente acerca de su vida sexual o reproductiva, a través de amenazas, coerción, uso de la fuerza o intimidación.</a:t>
          </a:r>
        </a:p>
      </xdr:txBody>
    </xdr:sp>
    <xdr:clientData/>
  </xdr:twoCellAnchor>
  <xdr:twoCellAnchor>
    <xdr:from>
      <xdr:col>2</xdr:col>
      <xdr:colOff>26894</xdr:colOff>
      <xdr:row>125</xdr:row>
      <xdr:rowOff>179293</xdr:rowOff>
    </xdr:from>
    <xdr:to>
      <xdr:col>7</xdr:col>
      <xdr:colOff>16933</xdr:colOff>
      <xdr:row>128</xdr:row>
      <xdr:rowOff>143435</xdr:rowOff>
    </xdr:to>
    <xdr:sp macro="" textlink="">
      <xdr:nvSpPr>
        <xdr:cNvPr id="18" name="Rectángulo 17">
          <a:extLst>
            <a:ext uri="{FF2B5EF4-FFF2-40B4-BE49-F238E27FC236}">
              <a16:creationId xmlns:a16="http://schemas.microsoft.com/office/drawing/2014/main" id="{CC3C25BA-29AA-422D-B025-8854A14E7C80}"/>
            </a:ext>
          </a:extLst>
        </xdr:cNvPr>
        <xdr:cNvSpPr/>
      </xdr:nvSpPr>
      <xdr:spPr>
        <a:xfrm>
          <a:off x="1272988" y="23693717"/>
          <a:ext cx="4454463" cy="519953"/>
        </a:xfrm>
        <a:prstGeom prst="rect">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200">
              <a:solidFill>
                <a:sysClr val="windowText" lastClr="000000"/>
              </a:solidFill>
              <a:latin typeface="Arial" panose="020B0604020202020204" pitchFamily="34" charset="0"/>
              <a:cs typeface="Arial" panose="020B0604020202020204" pitchFamily="34" charset="0"/>
            </a:rPr>
            <a:t>  Variación porcentual de nuevos ingresos de mujeres albergadas del año 2026 en relación al año 2025 </a:t>
          </a:r>
        </a:p>
      </xdr:txBody>
    </xdr:sp>
    <xdr:clientData/>
  </xdr:twoCellAnchor>
  <xdr:twoCellAnchor>
    <xdr:from>
      <xdr:col>1</xdr:col>
      <xdr:colOff>0</xdr:colOff>
      <xdr:row>125</xdr:row>
      <xdr:rowOff>179293</xdr:rowOff>
    </xdr:from>
    <xdr:to>
      <xdr:col>2</xdr:col>
      <xdr:colOff>161365</xdr:colOff>
      <xdr:row>128</xdr:row>
      <xdr:rowOff>62752</xdr:rowOff>
    </xdr:to>
    <xdr:sp macro="" textlink="">
      <xdr:nvSpPr>
        <xdr:cNvPr id="19" name="Rectángulo 51">
          <a:extLst>
            <a:ext uri="{FF2B5EF4-FFF2-40B4-BE49-F238E27FC236}">
              <a16:creationId xmlns:a16="http://schemas.microsoft.com/office/drawing/2014/main" id="{CCA10523-7B18-4270-B7C0-7D7ADAB649A5}"/>
            </a:ext>
          </a:extLst>
        </xdr:cNvPr>
        <xdr:cNvSpPr/>
      </xdr:nvSpPr>
      <xdr:spPr>
        <a:xfrm>
          <a:off x="107576" y="24383999"/>
          <a:ext cx="1299883" cy="439271"/>
        </a:xfrm>
        <a:custGeom>
          <a:avLst/>
          <a:gdLst>
            <a:gd name="connsiteX0" fmla="*/ 0 w 999325"/>
            <a:gd name="connsiteY0" fmla="*/ 0 h 252000"/>
            <a:gd name="connsiteX1" fmla="*/ 999325 w 999325"/>
            <a:gd name="connsiteY1" fmla="*/ 0 h 252000"/>
            <a:gd name="connsiteX2" fmla="*/ 999325 w 999325"/>
            <a:gd name="connsiteY2" fmla="*/ 252000 h 252000"/>
            <a:gd name="connsiteX3" fmla="*/ 0 w 999325"/>
            <a:gd name="connsiteY3" fmla="*/ 252000 h 252000"/>
            <a:gd name="connsiteX4" fmla="*/ 0 w 999325"/>
            <a:gd name="connsiteY4" fmla="*/ 0 h 252000"/>
            <a:gd name="connsiteX0" fmla="*/ 0 w 999325"/>
            <a:gd name="connsiteY0" fmla="*/ 0 h 252000"/>
            <a:gd name="connsiteX1" fmla="*/ 999325 w 999325"/>
            <a:gd name="connsiteY1" fmla="*/ 0 h 252000"/>
            <a:gd name="connsiteX2" fmla="*/ 887266 w 999325"/>
            <a:gd name="connsiteY2" fmla="*/ 252000 h 252000"/>
            <a:gd name="connsiteX3" fmla="*/ 0 w 999325"/>
            <a:gd name="connsiteY3" fmla="*/ 252000 h 252000"/>
            <a:gd name="connsiteX4" fmla="*/ 0 w 999325"/>
            <a:gd name="connsiteY4" fmla="*/ 0 h 252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99325" h="252000">
              <a:moveTo>
                <a:pt x="0" y="0"/>
              </a:moveTo>
              <a:lnTo>
                <a:pt x="999325" y="0"/>
              </a:lnTo>
              <a:lnTo>
                <a:pt x="887266" y="252000"/>
              </a:lnTo>
              <a:lnTo>
                <a:pt x="0" y="252000"/>
              </a:lnTo>
              <a:lnTo>
                <a:pt x="0" y="0"/>
              </a:lnTo>
              <a:close/>
            </a:path>
          </a:pathLst>
        </a:custGeom>
        <a:solidFill>
          <a:schemeClr val="tx1">
            <a:lumMod val="85000"/>
            <a:lumOff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50"/>
            <a:t>Cuadro N° 6</a:t>
          </a:r>
        </a:p>
      </xdr:txBody>
    </xdr:sp>
    <xdr:clientData/>
  </xdr:twoCellAnchor>
  <xdr:twoCellAnchor>
    <xdr:from>
      <xdr:col>9</xdr:col>
      <xdr:colOff>504526</xdr:colOff>
      <xdr:row>131</xdr:row>
      <xdr:rowOff>95249</xdr:rowOff>
    </xdr:from>
    <xdr:to>
      <xdr:col>16</xdr:col>
      <xdr:colOff>212500</xdr:colOff>
      <xdr:row>143</xdr:row>
      <xdr:rowOff>65329</xdr:rowOff>
    </xdr:to>
    <xdr:sp macro="" textlink="">
      <xdr:nvSpPr>
        <xdr:cNvPr id="20" name="CuadroTexto 19">
          <a:extLst>
            <a:ext uri="{FF2B5EF4-FFF2-40B4-BE49-F238E27FC236}">
              <a16:creationId xmlns:a16="http://schemas.microsoft.com/office/drawing/2014/main" id="{671DB33D-1307-4A3E-A66F-BD55B327FE57}"/>
            </a:ext>
          </a:extLst>
        </xdr:cNvPr>
        <xdr:cNvSpPr txBox="1"/>
      </xdr:nvSpPr>
      <xdr:spPr>
        <a:xfrm>
          <a:off x="7791151" y="30470474"/>
          <a:ext cx="5994474" cy="684455"/>
        </a:xfrm>
        <a:prstGeom prst="rect">
          <a:avLst/>
        </a:prstGeom>
        <a:solidFill>
          <a:schemeClr val="lt1"/>
        </a:solidFill>
        <a:ln w="28575" cmpd="sng">
          <a:solidFill>
            <a:srgbClr val="305496"/>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PE" sz="1100" b="0" i="1"/>
            <a:t>Respecto a</a:t>
          </a:r>
          <a:r>
            <a:rPr lang="es-PE" sz="1100" b="0" i="1" baseline="0"/>
            <a:t> los</a:t>
          </a:r>
          <a:r>
            <a:rPr lang="es-PE" sz="1100" b="0" i="1"/>
            <a:t> casos albergados en</a:t>
          </a:r>
          <a:r>
            <a:rPr lang="es-PE" sz="1100" b="0" i="1" baseline="0"/>
            <a:t> </a:t>
          </a:r>
          <a:r>
            <a:rPr lang="es-PE" sz="1100" b="0" i="1"/>
            <a:t>los HRT, se observa una disminución de 11,8 puntos porcentuales en el periodo de enero a abril de 2026 frente a lo registrado en el mismo periodo del año anterior.</a:t>
          </a:r>
        </a:p>
      </xdr:txBody>
    </xdr:sp>
    <xdr:clientData/>
  </xdr:twoCellAnchor>
  <xdr:twoCellAnchor>
    <xdr:from>
      <xdr:col>7</xdr:col>
      <xdr:colOff>383983</xdr:colOff>
      <xdr:row>133</xdr:row>
      <xdr:rowOff>129540</xdr:rowOff>
    </xdr:from>
    <xdr:to>
      <xdr:col>9</xdr:col>
      <xdr:colOff>166688</xdr:colOff>
      <xdr:row>143</xdr:row>
      <xdr:rowOff>21380</xdr:rowOff>
    </xdr:to>
    <xdr:sp macro="" textlink="">
      <xdr:nvSpPr>
        <xdr:cNvPr id="21" name="Flecha a la derecha con bandas 9">
          <a:extLst>
            <a:ext uri="{FF2B5EF4-FFF2-40B4-BE49-F238E27FC236}">
              <a16:creationId xmlns:a16="http://schemas.microsoft.com/office/drawing/2014/main" id="{DFE31AD9-ECCF-49C3-8ABA-E29B3DE22925}"/>
            </a:ext>
          </a:extLst>
        </xdr:cNvPr>
        <xdr:cNvSpPr/>
      </xdr:nvSpPr>
      <xdr:spPr bwMode="auto">
        <a:xfrm>
          <a:off x="6083743" y="26349960"/>
          <a:ext cx="1527685" cy="379520"/>
        </a:xfrm>
        <a:prstGeom prst="stripedRightArrow">
          <a:avLst>
            <a:gd name="adj1" fmla="val 68045"/>
            <a:gd name="adj2" fmla="val 50000"/>
          </a:avLst>
        </a:prstGeom>
        <a:solidFill>
          <a:schemeClr val="bg2">
            <a:lumMod val="75000"/>
          </a:schemeClr>
        </a:solidFill>
        <a:ln w="12700" cap="flat" cmpd="sng" algn="ctr">
          <a:solidFill>
            <a:srgbClr val="EAEAEA"/>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ctr" anchorCtr="0" upright="1"/>
        <a:lstStyle/>
        <a:p>
          <a:pPr algn="ctr">
            <a:lnSpc>
              <a:spcPts val="1200"/>
            </a:lnSpc>
          </a:pPr>
          <a:r>
            <a:rPr lang="es-PE" sz="1100" b="1"/>
            <a:t>Interpretación</a:t>
          </a:r>
          <a:endParaRPr lang="es-PE" sz="1100" b="1">
            <a:solidFill>
              <a:srgbClr val="C00000"/>
            </a:solidFill>
          </a:endParaRPr>
        </a:p>
      </xdr:txBody>
    </xdr:sp>
    <xdr:clientData/>
  </xdr:twoCellAnchor>
  <xdr:twoCellAnchor editAs="oneCell">
    <xdr:from>
      <xdr:col>0</xdr:col>
      <xdr:colOff>79376</xdr:colOff>
      <xdr:row>0</xdr:row>
      <xdr:rowOff>47626</xdr:rowOff>
    </xdr:from>
    <xdr:to>
      <xdr:col>6</xdr:col>
      <xdr:colOff>780941</xdr:colOff>
      <xdr:row>2</xdr:row>
      <xdr:rowOff>135256</xdr:rowOff>
    </xdr:to>
    <xdr:pic>
      <xdr:nvPicPr>
        <xdr:cNvPr id="3" name="Imagen 2">
          <a:extLst>
            <a:ext uri="{FF2B5EF4-FFF2-40B4-BE49-F238E27FC236}">
              <a16:creationId xmlns:a16="http://schemas.microsoft.com/office/drawing/2014/main" id="{1BBE9006-C6B7-44D2-ACA9-42932770A4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376" y="47626"/>
          <a:ext cx="5421838" cy="61118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GIC" refreshedDate="46156.976319444446" createdVersion="8" refreshedVersion="8" minRefreshableVersion="3" recordCount="23" xr:uid="{AA084405-7D8B-446F-A010-D011ACCF1425}">
  <cacheSource type="worksheet">
    <worksheetSource ref="G73:H96" sheet="Casos HRT"/>
  </cacheSource>
  <cacheFields count="2">
    <cacheField name="Departamento" numFmtId="3">
      <sharedItems count="24">
        <s v="Amazonas"/>
        <s v="Ancash"/>
        <s v="Apurimac"/>
        <s v="Arequipa"/>
        <s v="Ayacucho"/>
        <s v="Cajamarca"/>
        <s v="Callao"/>
        <s v="Cusco"/>
        <s v="Huancavelica"/>
        <s v="Huanuco"/>
        <s v="Junin"/>
        <s v="La Libertad"/>
        <s v="Lima"/>
        <s v="Loreto"/>
        <s v="Madre de Dios"/>
        <s v="Moquegua"/>
        <s v="Pasco"/>
        <s v="Piura"/>
        <s v="Puno"/>
        <s v="San Martin"/>
        <s v="Tacna"/>
        <s v="Tumbes"/>
        <s v="Ucayali"/>
        <s v="Junín" u="1"/>
      </sharedItems>
    </cacheField>
    <cacheField name="Mujer" numFmtId="3">
      <sharedItems containsSemiMixedTypes="0" containsString="0" containsNumber="1" containsInteger="1" minValue="0" maxValue="1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x v="0"/>
    <n v="7"/>
  </r>
  <r>
    <x v="1"/>
    <n v="3"/>
  </r>
  <r>
    <x v="2"/>
    <n v="0"/>
  </r>
  <r>
    <x v="3"/>
    <n v="2"/>
  </r>
  <r>
    <x v="4"/>
    <n v="3"/>
  </r>
  <r>
    <x v="5"/>
    <n v="0"/>
  </r>
  <r>
    <x v="6"/>
    <n v="2"/>
  </r>
  <r>
    <x v="7"/>
    <n v="3"/>
  </r>
  <r>
    <x v="8"/>
    <n v="2"/>
  </r>
  <r>
    <x v="9"/>
    <n v="5"/>
  </r>
  <r>
    <x v="10"/>
    <n v="2"/>
  </r>
  <r>
    <x v="11"/>
    <n v="0"/>
  </r>
  <r>
    <x v="12"/>
    <n v="15"/>
  </r>
  <r>
    <x v="13"/>
    <n v="8"/>
  </r>
  <r>
    <x v="14"/>
    <n v="6"/>
  </r>
  <r>
    <x v="15"/>
    <n v="3"/>
  </r>
  <r>
    <x v="16"/>
    <n v="2"/>
  </r>
  <r>
    <x v="17"/>
    <n v="4"/>
  </r>
  <r>
    <x v="18"/>
    <n v="1"/>
  </r>
  <r>
    <x v="19"/>
    <n v="1"/>
  </r>
  <r>
    <x v="20"/>
    <n v="2"/>
  </r>
  <r>
    <x v="21"/>
    <n v="1"/>
  </r>
  <r>
    <x v="22"/>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16CF6AE-EA6B-483F-9899-AD7D25C8515C}" name="TablaDinámica10" cacheId="164" applyNumberFormats="0" applyBorderFormats="0" applyFontFormats="0" applyPatternFormats="0" applyAlignmentFormats="0" applyWidthHeightFormats="1" dataCaption="Valores" showMissing="0" updatedVersion="8" minRefreshableVersion="3" showDrill="0" showDataTips="0" useAutoFormatting="1" rowGrandTotals="0" colGrandTotals="0" itemPrintTitles="1" createdVersion="6" indent="0" showHeaders="0" outline="1" outlineData="1" multipleFieldFilters="0" chartFormat="1">
  <location ref="I73:J96" firstHeaderRow="1" firstDataRow="1" firstDataCol="1"/>
  <pivotFields count="2">
    <pivotField axis="axisRow" showAll="0" sortType="ascending" defaultSubtotal="0">
      <items count="24">
        <item x="0"/>
        <item x="2"/>
        <item x="3"/>
        <item x="7"/>
        <item x="8"/>
        <item x="9"/>
        <item x="13"/>
        <item x="6"/>
        <item x="12"/>
        <item x="14"/>
        <item x="15"/>
        <item x="16"/>
        <item x="17"/>
        <item x="18"/>
        <item x="19"/>
        <item x="20"/>
        <item x="21"/>
        <item x="22"/>
        <item x="11"/>
        <item x="1"/>
        <item x="5"/>
        <item m="1" x="23"/>
        <item x="4"/>
        <item x="10"/>
      </items>
      <autoSortScope>
        <pivotArea dataOnly="0" outline="0" fieldPosition="0">
          <references count="1">
            <reference field="4294967294" count="1" selected="0">
              <x v="0"/>
            </reference>
          </references>
        </pivotArea>
      </autoSortScope>
    </pivotField>
    <pivotField dataField="1" numFmtId="3" showAll="0" defaultSubtotal="0"/>
  </pivotFields>
  <rowFields count="1">
    <field x="0"/>
  </rowFields>
  <rowItems count="23">
    <i>
      <x v="1"/>
    </i>
    <i>
      <x v="18"/>
    </i>
    <i>
      <x v="20"/>
    </i>
    <i>
      <x v="13"/>
    </i>
    <i>
      <x v="16"/>
    </i>
    <i>
      <x v="14"/>
    </i>
    <i>
      <x v="11"/>
    </i>
    <i>
      <x v="7"/>
    </i>
    <i>
      <x v="23"/>
    </i>
    <i>
      <x v="15"/>
    </i>
    <i>
      <x v="2"/>
    </i>
    <i>
      <x v="4"/>
    </i>
    <i>
      <x v="3"/>
    </i>
    <i>
      <x v="17"/>
    </i>
    <i>
      <x v="10"/>
    </i>
    <i>
      <x v="19"/>
    </i>
    <i>
      <x v="22"/>
    </i>
    <i>
      <x v="12"/>
    </i>
    <i>
      <x v="5"/>
    </i>
    <i>
      <x v="9"/>
    </i>
    <i>
      <x/>
    </i>
    <i>
      <x v="6"/>
    </i>
    <i>
      <x v="8"/>
    </i>
  </rowItems>
  <colItems count="1">
    <i/>
  </colItems>
  <dataFields count="1">
    <dataField name="Suma de Mujer" fld="1" baseField="0" baseItem="0" numFmtId="3"/>
  </dataFields>
  <formats count="14">
    <format dxfId="27">
      <pivotArea type="all" dataOnly="0" outline="0" fieldPosition="0"/>
    </format>
    <format dxfId="26">
      <pivotArea outline="0" collapsedLevelsAreSubtotals="1" fieldPosition="0"/>
    </format>
    <format dxfId="25">
      <pivotArea dataOnly="0" labelOnly="1" outline="0" axis="axisValues" fieldPosition="0"/>
    </format>
    <format dxfId="24">
      <pivotArea dataOnly="0" labelOnly="1" fieldPosition="0">
        <references count="1">
          <reference field="0" count="0"/>
        </references>
      </pivotArea>
    </format>
    <format dxfId="23">
      <pivotArea dataOnly="0" labelOnly="1" outline="0" axis="axisValues" fieldPosition="0"/>
    </format>
    <format dxfId="22">
      <pivotArea type="all" dataOnly="0" outline="0" fieldPosition="0"/>
    </format>
    <format dxfId="21">
      <pivotArea outline="0" collapsedLevelsAreSubtotals="1" fieldPosition="0"/>
    </format>
    <format dxfId="20">
      <pivotArea dataOnly="0" labelOnly="1" outline="0" axis="axisValues" fieldPosition="0"/>
    </format>
    <format dxfId="19">
      <pivotArea dataOnly="0" labelOnly="1" fieldPosition="0">
        <references count="1">
          <reference field="0" count="0"/>
        </references>
      </pivotArea>
    </format>
    <format dxfId="18">
      <pivotArea dataOnly="0" labelOnly="1" outline="0" axis="axisValues" fieldPosition="0"/>
    </format>
    <format dxfId="17">
      <pivotArea type="all" dataOnly="0" outline="0" fieldPosition="0"/>
    </format>
    <format dxfId="16">
      <pivotArea outline="0" collapsedLevelsAreSubtotals="1" fieldPosition="0"/>
    </format>
    <format dxfId="15">
      <pivotArea dataOnly="0" labelOnly="1" fieldPosition="0">
        <references count="1">
          <reference field="0" count="0"/>
        </references>
      </pivotArea>
    </format>
    <format dxfId="14">
      <pivotArea dataOnly="0" labelOnly="1" outline="0" axis="axisValues" fieldPosition="0"/>
    </format>
  </formats>
  <chartFormats count="1">
    <chartFormat chart="0" format="2"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B1:S191"/>
  <sheetViews>
    <sheetView showGridLines="0" tabSelected="1" view="pageBreakPreview" zoomScaleNormal="85" zoomScaleSheetLayoutView="100" workbookViewId="0">
      <selection activeCell="F13" sqref="F13"/>
    </sheetView>
  </sheetViews>
  <sheetFormatPr baseColWidth="10" defaultColWidth="11.44140625" defaultRowHeight="14.4" x14ac:dyDescent="0.3"/>
  <cols>
    <col min="1" max="1" width="1.5546875" style="2" customWidth="1"/>
    <col min="2" max="2" width="16.5546875" style="2" customWidth="1"/>
    <col min="3" max="3" width="14.33203125" style="2" customWidth="1"/>
    <col min="4" max="8" width="12.6640625" style="2" customWidth="1"/>
    <col min="9" max="9" width="12.77734375" style="2" bestFit="1" customWidth="1"/>
    <col min="10" max="10" width="13.109375" style="2" bestFit="1" customWidth="1"/>
    <col min="11" max="12" width="12.6640625" style="2" customWidth="1"/>
    <col min="13" max="13" width="14.5546875" style="2" customWidth="1"/>
    <col min="14" max="14" width="15" style="2" customWidth="1"/>
    <col min="15" max="16" width="12.6640625" style="2" customWidth="1"/>
    <col min="17" max="17" width="14.5546875" style="2" customWidth="1"/>
    <col min="18" max="18" width="17" style="2" customWidth="1"/>
    <col min="19" max="19" width="12.6640625" style="2" customWidth="1"/>
    <col min="20" max="20" width="3.6640625" style="2" customWidth="1"/>
    <col min="21" max="16384" width="11.44140625" style="2"/>
  </cols>
  <sheetData>
    <row r="1" spans="2:18" x14ac:dyDescent="0.3">
      <c r="B1" s="1"/>
      <c r="C1" s="1"/>
      <c r="D1" s="1"/>
      <c r="E1" s="1"/>
      <c r="F1" s="1"/>
      <c r="G1" s="1"/>
      <c r="H1" s="1"/>
      <c r="I1" s="1"/>
      <c r="J1" s="1"/>
      <c r="K1" s="1"/>
      <c r="L1" s="1"/>
      <c r="M1" s="1"/>
      <c r="N1" s="1"/>
      <c r="O1" s="1"/>
      <c r="P1" s="1"/>
      <c r="Q1" s="1"/>
      <c r="R1" s="1"/>
    </row>
    <row r="2" spans="2:18" ht="25.5" customHeight="1" x14ac:dyDescent="0.3">
      <c r="B2" s="105"/>
      <c r="C2" s="105"/>
      <c r="D2" s="105"/>
      <c r="E2" s="105"/>
      <c r="F2" s="105"/>
      <c r="G2" s="105"/>
      <c r="H2" s="105"/>
      <c r="I2" s="105"/>
      <c r="J2" s="105"/>
      <c r="K2" s="105"/>
      <c r="L2" s="105"/>
      <c r="M2" s="105"/>
      <c r="N2" s="105"/>
      <c r="O2" s="105"/>
      <c r="P2" s="105"/>
      <c r="Q2" s="105"/>
      <c r="R2" s="105"/>
    </row>
    <row r="3" spans="2:18" ht="25.5" customHeight="1" x14ac:dyDescent="0.3">
      <c r="B3" s="3"/>
      <c r="C3" s="3"/>
      <c r="D3" s="3"/>
      <c r="E3" s="3"/>
      <c r="F3" s="3"/>
      <c r="G3" s="3"/>
      <c r="H3" s="3"/>
      <c r="I3" s="3"/>
      <c r="J3" s="3"/>
      <c r="K3" s="3"/>
      <c r="L3" s="3"/>
      <c r="M3" s="3"/>
      <c r="N3" s="3"/>
      <c r="O3" s="3"/>
      <c r="P3" s="3"/>
      <c r="Q3" s="3"/>
      <c r="R3" s="3"/>
    </row>
    <row r="4" spans="2:18" ht="3" customHeight="1" x14ac:dyDescent="0.3">
      <c r="B4" s="4"/>
      <c r="C4" s="5"/>
      <c r="D4" s="5"/>
      <c r="E4" s="5"/>
      <c r="F4" s="5"/>
      <c r="G4" s="5"/>
      <c r="H4" s="5"/>
      <c r="I4" s="5"/>
      <c r="J4" s="5"/>
      <c r="K4" s="5"/>
      <c r="L4" s="5"/>
      <c r="M4" s="5"/>
      <c r="N4" s="5"/>
      <c r="O4" s="5"/>
      <c r="P4" s="5"/>
      <c r="Q4" s="5"/>
      <c r="R4" s="1"/>
    </row>
    <row r="5" spans="2:18" x14ac:dyDescent="0.3">
      <c r="B5" s="6"/>
      <c r="C5" s="6"/>
      <c r="D5" s="6"/>
      <c r="E5" s="6"/>
      <c r="F5" s="6"/>
      <c r="G5" s="6"/>
      <c r="H5" s="6"/>
      <c r="I5" s="6"/>
      <c r="J5" s="6"/>
      <c r="K5" s="6"/>
      <c r="L5" s="6"/>
      <c r="M5" s="6"/>
      <c r="N5" s="6"/>
      <c r="O5" s="6"/>
      <c r="P5" s="6"/>
      <c r="Q5" s="6"/>
      <c r="R5" s="7"/>
    </row>
    <row r="6" spans="2:18" ht="24.6" x14ac:dyDescent="0.3">
      <c r="B6" s="106" t="s">
        <v>47</v>
      </c>
      <c r="C6" s="106"/>
      <c r="D6" s="106"/>
      <c r="E6" s="106"/>
      <c r="F6" s="106"/>
      <c r="G6" s="106"/>
      <c r="H6" s="106"/>
      <c r="I6" s="106"/>
      <c r="J6" s="106"/>
      <c r="K6" s="106"/>
      <c r="L6" s="106"/>
      <c r="M6" s="106"/>
      <c r="N6" s="106"/>
      <c r="O6" s="106"/>
      <c r="P6" s="106"/>
      <c r="Q6" s="106"/>
      <c r="R6" s="106"/>
    </row>
    <row r="7" spans="2:18" ht="6" customHeight="1" x14ac:dyDescent="0.3">
      <c r="B7" s="107"/>
      <c r="C7" s="107"/>
      <c r="D7" s="107"/>
      <c r="E7" s="107"/>
      <c r="F7" s="107"/>
      <c r="G7" s="107"/>
      <c r="H7" s="107"/>
      <c r="I7" s="107"/>
      <c r="J7" s="107"/>
      <c r="K7" s="107"/>
      <c r="L7" s="107"/>
      <c r="M7" s="107"/>
      <c r="N7" s="107"/>
      <c r="O7" s="107"/>
      <c r="P7" s="107"/>
      <c r="Q7" s="107"/>
      <c r="R7" s="107"/>
    </row>
    <row r="8" spans="2:18" ht="21" x14ac:dyDescent="0.3">
      <c r="B8" s="106" t="s">
        <v>69</v>
      </c>
      <c r="C8" s="106"/>
      <c r="D8" s="106"/>
      <c r="E8" s="106"/>
      <c r="F8" s="106"/>
      <c r="G8" s="106"/>
      <c r="H8" s="106"/>
      <c r="I8" s="106"/>
      <c r="J8" s="106"/>
      <c r="K8" s="106"/>
      <c r="L8" s="106"/>
      <c r="M8" s="106"/>
      <c r="N8" s="106"/>
      <c r="O8" s="106"/>
      <c r="P8" s="106"/>
      <c r="Q8" s="106"/>
      <c r="R8" s="106"/>
    </row>
    <row r="9" spans="2:18" ht="11.25" customHeight="1" x14ac:dyDescent="0.3">
      <c r="B9" s="8"/>
      <c r="C9" s="9"/>
      <c r="D9" s="9"/>
      <c r="E9" s="9"/>
      <c r="F9" s="9"/>
      <c r="G9" s="9"/>
      <c r="H9" s="9"/>
      <c r="I9" s="9"/>
      <c r="J9" s="6"/>
      <c r="K9" s="6"/>
      <c r="L9" s="9"/>
      <c r="M9" s="9"/>
      <c r="N9" s="9"/>
      <c r="O9" s="9"/>
      <c r="P9" s="9"/>
      <c r="Q9" s="9"/>
      <c r="R9" s="7"/>
    </row>
    <row r="10" spans="2:18" ht="7.5" customHeight="1" x14ac:dyDescent="0.3">
      <c r="B10" s="1"/>
      <c r="C10" s="1"/>
      <c r="D10" s="1"/>
      <c r="E10" s="1"/>
      <c r="F10" s="1"/>
      <c r="G10" s="1"/>
      <c r="H10" s="1"/>
      <c r="I10" s="1"/>
      <c r="J10" s="1"/>
      <c r="K10" s="1"/>
      <c r="L10" s="1"/>
      <c r="M10" s="1"/>
      <c r="N10" s="1"/>
      <c r="O10" s="1"/>
      <c r="P10" s="1"/>
      <c r="Q10" s="1"/>
      <c r="R10" s="1"/>
    </row>
    <row r="11" spans="2:18" s="10" customFormat="1" ht="56.25" customHeight="1" x14ac:dyDescent="0.3">
      <c r="B11" s="108"/>
      <c r="C11" s="108"/>
      <c r="D11" s="108"/>
      <c r="E11" s="108"/>
      <c r="F11" s="108"/>
      <c r="G11" s="108"/>
      <c r="H11" s="108"/>
      <c r="I11" s="108"/>
      <c r="J11" s="108"/>
      <c r="K11" s="108"/>
      <c r="L11" s="108"/>
      <c r="M11" s="108"/>
      <c r="N11" s="108"/>
      <c r="O11" s="108"/>
      <c r="P11" s="108"/>
      <c r="Q11" s="108"/>
      <c r="R11" s="108"/>
    </row>
    <row r="12" spans="2:18" ht="18" customHeight="1" x14ac:dyDescent="0.3">
      <c r="B12" s="12"/>
      <c r="C12" s="12"/>
      <c r="D12" s="12"/>
      <c r="E12" s="12"/>
      <c r="F12" s="13"/>
      <c r="G12" s="13"/>
    </row>
    <row r="13" spans="2:18" ht="22.5" customHeight="1" x14ac:dyDescent="0.3">
      <c r="B13" s="14"/>
      <c r="C13" s="1"/>
      <c r="D13" s="1"/>
      <c r="E13" s="1"/>
      <c r="F13" s="11"/>
      <c r="G13" s="11"/>
    </row>
    <row r="14" spans="2:18" ht="32.25" customHeight="1" x14ac:dyDescent="0.3">
      <c r="B14" s="15" t="s">
        <v>0</v>
      </c>
      <c r="C14" s="109" t="s">
        <v>61</v>
      </c>
      <c r="D14" s="110"/>
      <c r="E14"/>
      <c r="F14" s="16"/>
      <c r="G14" s="17"/>
    </row>
    <row r="15" spans="2:18" ht="21.75" customHeight="1" x14ac:dyDescent="0.3">
      <c r="B15" s="91" t="s">
        <v>3</v>
      </c>
      <c r="C15" s="92">
        <v>16</v>
      </c>
      <c r="D15" s="18"/>
      <c r="E15"/>
      <c r="F15" s="20"/>
      <c r="G15" s="21"/>
    </row>
    <row r="16" spans="2:18" ht="21.75" customHeight="1" x14ac:dyDescent="0.3">
      <c r="B16" s="91" t="s">
        <v>4</v>
      </c>
      <c r="C16" s="92">
        <v>11</v>
      </c>
      <c r="D16" s="18"/>
      <c r="E16"/>
      <c r="F16" s="20"/>
      <c r="G16" s="21"/>
    </row>
    <row r="17" spans="2:19" ht="21.75" customHeight="1" x14ac:dyDescent="0.3">
      <c r="B17" s="91" t="s">
        <v>5</v>
      </c>
      <c r="C17" s="92">
        <v>24</v>
      </c>
      <c r="D17" s="18"/>
      <c r="E17"/>
      <c r="F17" s="20"/>
      <c r="G17" s="21"/>
      <c r="Q17" s="96"/>
      <c r="R17" s="96"/>
    </row>
    <row r="18" spans="2:19" ht="21.75" customHeight="1" thickBot="1" x14ac:dyDescent="0.35">
      <c r="B18" s="91" t="s">
        <v>6</v>
      </c>
      <c r="C18" s="92">
        <v>24</v>
      </c>
      <c r="D18" s="18"/>
      <c r="E18"/>
      <c r="F18" s="20"/>
      <c r="G18" s="21"/>
    </row>
    <row r="19" spans="2:19" ht="21.75" hidden="1" customHeight="1" x14ac:dyDescent="0.3">
      <c r="B19" s="91" t="s">
        <v>7</v>
      </c>
      <c r="C19" s="92"/>
      <c r="D19" s="18"/>
      <c r="E19"/>
      <c r="F19" s="20"/>
      <c r="G19" s="23"/>
      <c r="Q19" s="96"/>
      <c r="R19" s="96"/>
    </row>
    <row r="20" spans="2:19" ht="21.75" hidden="1" customHeight="1" x14ac:dyDescent="0.3">
      <c r="B20" s="91" t="s">
        <v>8</v>
      </c>
      <c r="C20" s="92"/>
      <c r="D20" s="18"/>
      <c r="E20"/>
      <c r="F20" s="20"/>
      <c r="G20" s="24"/>
      <c r="Q20" s="96"/>
      <c r="R20" s="96"/>
    </row>
    <row r="21" spans="2:19" ht="21.75" hidden="1" customHeight="1" x14ac:dyDescent="0.3">
      <c r="B21" s="91" t="s">
        <v>9</v>
      </c>
      <c r="C21" s="92"/>
      <c r="D21" s="18"/>
      <c r="E21"/>
      <c r="F21" s="20"/>
      <c r="G21" s="24"/>
      <c r="Q21" s="96"/>
      <c r="R21" s="96"/>
    </row>
    <row r="22" spans="2:19" ht="21.75" hidden="1" customHeight="1" x14ac:dyDescent="0.3">
      <c r="B22" s="91" t="s">
        <v>10</v>
      </c>
      <c r="C22" s="92"/>
      <c r="D22" s="18"/>
      <c r="E22"/>
      <c r="F22" s="20"/>
      <c r="G22" s="24"/>
      <c r="Q22" s="96"/>
      <c r="R22" s="96"/>
    </row>
    <row r="23" spans="2:19" ht="21.75" hidden="1" customHeight="1" x14ac:dyDescent="0.3">
      <c r="B23" s="91" t="s">
        <v>11</v>
      </c>
      <c r="C23" s="92"/>
      <c r="D23" s="18"/>
      <c r="E23"/>
      <c r="F23" s="20"/>
      <c r="G23" s="24"/>
      <c r="Q23" s="96"/>
      <c r="R23" s="96"/>
    </row>
    <row r="24" spans="2:19" ht="21.75" hidden="1" customHeight="1" x14ac:dyDescent="0.3">
      <c r="B24" s="91" t="s">
        <v>12</v>
      </c>
      <c r="C24" s="92"/>
      <c r="D24" s="18"/>
      <c r="E24"/>
      <c r="F24" s="20"/>
      <c r="G24" s="24"/>
      <c r="Q24" s="96"/>
      <c r="R24" s="96"/>
    </row>
    <row r="25" spans="2:19" ht="21.75" hidden="1" customHeight="1" x14ac:dyDescent="0.3">
      <c r="B25" s="91" t="s">
        <v>13</v>
      </c>
      <c r="C25" s="92"/>
      <c r="D25" s="18"/>
      <c r="E25"/>
      <c r="F25" s="20"/>
      <c r="G25" s="24"/>
      <c r="Q25" s="96"/>
      <c r="R25" s="96"/>
    </row>
    <row r="26" spans="2:19" ht="21.75" hidden="1" customHeight="1" thickBot="1" x14ac:dyDescent="0.35">
      <c r="B26" s="91" t="s">
        <v>14</v>
      </c>
      <c r="C26" s="92"/>
      <c r="D26" s="18"/>
      <c r="E26"/>
      <c r="F26" s="20"/>
      <c r="G26" s="24"/>
      <c r="Q26" s="96"/>
      <c r="R26" s="96"/>
    </row>
    <row r="27" spans="2:19" ht="24.75" customHeight="1" x14ac:dyDescent="0.3">
      <c r="B27" s="29" t="s">
        <v>1</v>
      </c>
      <c r="C27" s="111">
        <f>SUM(C15:C26)</f>
        <v>75</v>
      </c>
      <c r="D27" s="111"/>
      <c r="E27"/>
      <c r="F27" s="24"/>
      <c r="G27" s="28"/>
      <c r="Q27" s="97" t="s">
        <v>48</v>
      </c>
      <c r="R27" s="98">
        <f>+D44+E44</f>
        <v>7</v>
      </c>
      <c r="S27" s="71">
        <f>R28/R$31</f>
        <v>0.41333333333333333</v>
      </c>
    </row>
    <row r="28" spans="2:19" x14ac:dyDescent="0.3">
      <c r="B28" s="1"/>
      <c r="C28" s="1"/>
      <c r="D28" s="1"/>
      <c r="E28" s="1"/>
      <c r="F28" s="1"/>
      <c r="H28" s="1"/>
      <c r="Q28" s="97" t="s">
        <v>16</v>
      </c>
      <c r="R28" s="98">
        <f>+F44</f>
        <v>31</v>
      </c>
      <c r="S28" s="71">
        <f>R29/R$31</f>
        <v>0.48</v>
      </c>
    </row>
    <row r="29" spans="2:19" ht="23.25" customHeight="1" x14ac:dyDescent="0.3">
      <c r="B29" s="32"/>
      <c r="C29" s="32"/>
      <c r="D29" s="32"/>
      <c r="E29" s="32"/>
      <c r="F29" s="32"/>
      <c r="H29" s="32"/>
      <c r="J29" s="32"/>
      <c r="L29" s="32"/>
      <c r="M29" s="32"/>
      <c r="N29" s="32"/>
      <c r="O29" s="1"/>
      <c r="P29" s="1"/>
      <c r="Q29" s="97" t="s">
        <v>57</v>
      </c>
      <c r="R29" s="98">
        <f>+SUM(G44:J44)</f>
        <v>36</v>
      </c>
      <c r="S29" s="71">
        <f>R30/R$31</f>
        <v>1.3333333333333334E-2</v>
      </c>
    </row>
    <row r="30" spans="2:19" ht="21.75" customHeight="1" x14ac:dyDescent="0.3">
      <c r="B30" s="1"/>
      <c r="C30" s="1"/>
      <c r="D30" s="1"/>
      <c r="E30" s="1"/>
      <c r="F30" s="1"/>
      <c r="H30" s="1"/>
      <c r="J30" s="1"/>
      <c r="L30" s="1"/>
      <c r="M30" s="1"/>
      <c r="N30" s="1"/>
      <c r="O30" s="1"/>
      <c r="P30" s="1"/>
      <c r="Q30" s="97" t="s">
        <v>58</v>
      </c>
      <c r="R30" s="98">
        <f>+K44</f>
        <v>1</v>
      </c>
      <c r="S30" s="72">
        <f>SUM(S27:S29)</f>
        <v>0.90666666666666662</v>
      </c>
    </row>
    <row r="31" spans="2:19" ht="32.25" customHeight="1" x14ac:dyDescent="0.3">
      <c r="B31" s="79" t="s">
        <v>17</v>
      </c>
      <c r="C31" s="80" t="s">
        <v>1</v>
      </c>
      <c r="D31" s="75" t="s">
        <v>55</v>
      </c>
      <c r="E31" s="75" t="s">
        <v>56</v>
      </c>
      <c r="F31" s="75" t="s">
        <v>50</v>
      </c>
      <c r="G31" s="75" t="s">
        <v>51</v>
      </c>
      <c r="H31" s="75" t="s">
        <v>52</v>
      </c>
      <c r="I31" s="75" t="s">
        <v>53</v>
      </c>
      <c r="J31" s="75" t="s">
        <v>54</v>
      </c>
      <c r="K31" s="75" t="s">
        <v>44</v>
      </c>
      <c r="L31"/>
      <c r="M31"/>
      <c r="N31"/>
      <c r="O31"/>
      <c r="P31"/>
      <c r="Q31" s="99" t="s">
        <v>1</v>
      </c>
      <c r="R31" s="98">
        <f>SUM(R27:R30)</f>
        <v>75</v>
      </c>
      <c r="S31"/>
    </row>
    <row r="32" spans="2:19" ht="19.5" customHeight="1" x14ac:dyDescent="0.3">
      <c r="B32" s="22" t="s">
        <v>3</v>
      </c>
      <c r="C32" s="18">
        <f>SUM(D32:K32)</f>
        <v>16</v>
      </c>
      <c r="D32" s="19">
        <v>0</v>
      </c>
      <c r="E32" s="19">
        <v>1</v>
      </c>
      <c r="F32" s="19">
        <v>9</v>
      </c>
      <c r="G32" s="19">
        <v>3</v>
      </c>
      <c r="H32" s="19">
        <v>2</v>
      </c>
      <c r="I32" s="19">
        <v>0</v>
      </c>
      <c r="J32" s="19">
        <v>0</v>
      </c>
      <c r="K32" s="19">
        <v>1</v>
      </c>
      <c r="L32"/>
      <c r="M32"/>
      <c r="N32"/>
      <c r="O32"/>
      <c r="P32"/>
      <c r="Q32"/>
      <c r="R32"/>
      <c r="S32"/>
    </row>
    <row r="33" spans="2:19" ht="19.5" customHeight="1" x14ac:dyDescent="0.3">
      <c r="B33" s="22" t="s">
        <v>4</v>
      </c>
      <c r="C33" s="18">
        <f t="shared" ref="C33:C43" si="0">SUM(D33:K33)</f>
        <v>11</v>
      </c>
      <c r="D33" s="19">
        <v>0</v>
      </c>
      <c r="E33" s="19">
        <v>0</v>
      </c>
      <c r="F33" s="19">
        <v>8</v>
      </c>
      <c r="G33" s="19">
        <v>1</v>
      </c>
      <c r="H33" s="19">
        <v>1</v>
      </c>
      <c r="I33" s="19">
        <v>0</v>
      </c>
      <c r="J33" s="19">
        <v>1</v>
      </c>
      <c r="K33" s="19">
        <v>0</v>
      </c>
      <c r="L33"/>
      <c r="M33"/>
      <c r="N33"/>
      <c r="O33"/>
      <c r="P33"/>
      <c r="Q33"/>
      <c r="R33"/>
      <c r="S33"/>
    </row>
    <row r="34" spans="2:19" ht="19.5" customHeight="1" x14ac:dyDescent="0.3">
      <c r="B34" s="22" t="s">
        <v>5</v>
      </c>
      <c r="C34" s="18">
        <f t="shared" si="0"/>
        <v>24</v>
      </c>
      <c r="D34" s="19">
        <v>0</v>
      </c>
      <c r="E34" s="19">
        <v>5</v>
      </c>
      <c r="F34" s="19">
        <v>5</v>
      </c>
      <c r="G34" s="19">
        <v>8</v>
      </c>
      <c r="H34" s="19">
        <v>4</v>
      </c>
      <c r="I34" s="19">
        <v>1</v>
      </c>
      <c r="J34" s="19">
        <v>1</v>
      </c>
      <c r="K34" s="19">
        <v>0</v>
      </c>
      <c r="L34"/>
      <c r="M34"/>
      <c r="N34"/>
      <c r="O34"/>
      <c r="P34"/>
      <c r="Q34"/>
      <c r="R34"/>
      <c r="S34"/>
    </row>
    <row r="35" spans="2:19" ht="19.5" customHeight="1" thickBot="1" x14ac:dyDescent="0.35">
      <c r="B35" s="22" t="s">
        <v>6</v>
      </c>
      <c r="C35" s="18">
        <f t="shared" si="0"/>
        <v>24</v>
      </c>
      <c r="D35" s="19">
        <v>0</v>
      </c>
      <c r="E35" s="19">
        <v>1</v>
      </c>
      <c r="F35" s="19">
        <v>9</v>
      </c>
      <c r="G35" s="19">
        <v>8</v>
      </c>
      <c r="H35" s="19">
        <v>4</v>
      </c>
      <c r="I35" s="19">
        <v>2</v>
      </c>
      <c r="J35" s="19">
        <v>0</v>
      </c>
      <c r="K35" s="19">
        <v>0</v>
      </c>
      <c r="L35"/>
      <c r="M35"/>
      <c r="N35"/>
      <c r="O35"/>
      <c r="P35"/>
      <c r="Q35"/>
      <c r="R35"/>
      <c r="S35"/>
    </row>
    <row r="36" spans="2:19" ht="19.5" hidden="1" customHeight="1" x14ac:dyDescent="0.3">
      <c r="B36" s="22" t="s">
        <v>7</v>
      </c>
      <c r="C36" s="18">
        <f t="shared" si="0"/>
        <v>0</v>
      </c>
      <c r="D36" s="19"/>
      <c r="E36" s="19"/>
      <c r="F36" s="19"/>
      <c r="G36" s="19"/>
      <c r="H36" s="19"/>
      <c r="I36" s="19"/>
      <c r="J36" s="19"/>
      <c r="K36" s="19"/>
      <c r="L36"/>
      <c r="M36"/>
      <c r="N36"/>
      <c r="O36"/>
      <c r="P36"/>
      <c r="Q36"/>
      <c r="R36"/>
      <c r="S36"/>
    </row>
    <row r="37" spans="2:19" ht="19.5" hidden="1" customHeight="1" x14ac:dyDescent="0.3">
      <c r="B37" s="22" t="s">
        <v>8</v>
      </c>
      <c r="C37" s="18">
        <f t="shared" si="0"/>
        <v>0</v>
      </c>
      <c r="D37" s="19"/>
      <c r="E37" s="19"/>
      <c r="F37" s="19"/>
      <c r="G37" s="19"/>
      <c r="H37" s="19"/>
      <c r="I37" s="19"/>
      <c r="J37" s="19"/>
      <c r="K37" s="19"/>
      <c r="L37"/>
      <c r="M37"/>
      <c r="N37"/>
      <c r="O37"/>
      <c r="P37"/>
      <c r="Q37"/>
      <c r="R37"/>
      <c r="S37"/>
    </row>
    <row r="38" spans="2:19" ht="19.5" hidden="1" customHeight="1" x14ac:dyDescent="0.3">
      <c r="B38" s="25" t="s">
        <v>9</v>
      </c>
      <c r="C38" s="18">
        <f t="shared" si="0"/>
        <v>0</v>
      </c>
      <c r="D38" s="26"/>
      <c r="E38" s="26"/>
      <c r="F38" s="26"/>
      <c r="G38" s="26"/>
      <c r="H38" s="26"/>
      <c r="I38" s="26"/>
      <c r="J38" s="26"/>
      <c r="K38" s="26"/>
      <c r="L38"/>
      <c r="M38"/>
      <c r="N38"/>
      <c r="O38"/>
      <c r="P38"/>
      <c r="Q38"/>
      <c r="R38"/>
      <c r="S38"/>
    </row>
    <row r="39" spans="2:19" ht="19.5" hidden="1" customHeight="1" x14ac:dyDescent="0.3">
      <c r="B39" s="22" t="s">
        <v>10</v>
      </c>
      <c r="C39" s="18">
        <f t="shared" si="0"/>
        <v>0</v>
      </c>
      <c r="D39" s="19"/>
      <c r="E39" s="19"/>
      <c r="F39" s="19"/>
      <c r="G39" s="19"/>
      <c r="H39" s="19"/>
      <c r="I39" s="19"/>
      <c r="J39" s="19"/>
      <c r="K39" s="19"/>
      <c r="L39"/>
      <c r="M39"/>
      <c r="N39"/>
      <c r="O39"/>
      <c r="P39"/>
      <c r="Q39"/>
      <c r="R39"/>
      <c r="S39"/>
    </row>
    <row r="40" spans="2:19" ht="19.5" hidden="1" customHeight="1" x14ac:dyDescent="0.3">
      <c r="B40" s="22" t="s">
        <v>11</v>
      </c>
      <c r="C40" s="18">
        <f t="shared" si="0"/>
        <v>0</v>
      </c>
      <c r="D40" s="19"/>
      <c r="E40" s="19"/>
      <c r="F40" s="19"/>
      <c r="G40" s="19"/>
      <c r="H40" s="19"/>
      <c r="I40" s="19"/>
      <c r="J40" s="19"/>
      <c r="K40" s="19"/>
      <c r="L40"/>
      <c r="M40"/>
      <c r="N40"/>
      <c r="O40"/>
      <c r="P40"/>
      <c r="Q40"/>
      <c r="R40"/>
      <c r="S40"/>
    </row>
    <row r="41" spans="2:19" ht="19.5" hidden="1" customHeight="1" x14ac:dyDescent="0.3">
      <c r="B41" s="22" t="s">
        <v>12</v>
      </c>
      <c r="C41" s="18">
        <f t="shared" si="0"/>
        <v>0</v>
      </c>
      <c r="D41" s="19"/>
      <c r="E41" s="19"/>
      <c r="F41" s="19"/>
      <c r="G41" s="19"/>
      <c r="H41" s="19"/>
      <c r="I41" s="19"/>
      <c r="J41" s="19"/>
      <c r="K41" s="19"/>
      <c r="L41"/>
      <c r="M41"/>
      <c r="N41"/>
      <c r="O41"/>
      <c r="P41"/>
      <c r="Q41"/>
      <c r="R41"/>
      <c r="S41"/>
    </row>
    <row r="42" spans="2:19" ht="19.5" hidden="1" customHeight="1" x14ac:dyDescent="0.3">
      <c r="B42" s="22" t="s">
        <v>13</v>
      </c>
      <c r="C42" s="18">
        <f t="shared" si="0"/>
        <v>0</v>
      </c>
      <c r="D42" s="19"/>
      <c r="E42" s="19"/>
      <c r="F42" s="19"/>
      <c r="G42" s="19"/>
      <c r="H42" s="19"/>
      <c r="I42" s="19"/>
      <c r="J42" s="19"/>
      <c r="K42" s="19"/>
      <c r="L42"/>
      <c r="M42"/>
      <c r="N42"/>
      <c r="O42"/>
      <c r="P42"/>
      <c r="Q42"/>
      <c r="R42"/>
      <c r="S42"/>
    </row>
    <row r="43" spans="2:19" ht="19.5" hidden="1" customHeight="1" thickBot="1" x14ac:dyDescent="0.35">
      <c r="B43" s="22" t="s">
        <v>14</v>
      </c>
      <c r="C43" s="18">
        <f t="shared" si="0"/>
        <v>0</v>
      </c>
      <c r="D43" s="19"/>
      <c r="E43" s="19"/>
      <c r="F43" s="19"/>
      <c r="G43" s="19"/>
      <c r="H43" s="19"/>
      <c r="I43" s="19"/>
      <c r="J43" s="19"/>
      <c r="K43" s="19"/>
      <c r="L43"/>
      <c r="M43"/>
      <c r="N43"/>
      <c r="O43"/>
      <c r="P43"/>
      <c r="Q43"/>
      <c r="R43"/>
      <c r="S43"/>
    </row>
    <row r="44" spans="2:19" ht="24.75" customHeight="1" x14ac:dyDescent="0.3">
      <c r="B44" s="29" t="s">
        <v>1</v>
      </c>
      <c r="C44" s="27">
        <f>SUM(C32:C43)</f>
        <v>75</v>
      </c>
      <c r="D44" s="27">
        <f t="shared" ref="D44:J44" si="1">SUM(D32:D43)</f>
        <v>0</v>
      </c>
      <c r="E44" s="27">
        <f t="shared" si="1"/>
        <v>7</v>
      </c>
      <c r="F44" s="27">
        <f t="shared" si="1"/>
        <v>31</v>
      </c>
      <c r="G44" s="27">
        <f t="shared" si="1"/>
        <v>20</v>
      </c>
      <c r="H44" s="27">
        <f t="shared" si="1"/>
        <v>11</v>
      </c>
      <c r="I44" s="27">
        <f t="shared" si="1"/>
        <v>3</v>
      </c>
      <c r="J44" s="27">
        <f t="shared" si="1"/>
        <v>2</v>
      </c>
      <c r="K44" s="78">
        <f t="shared" ref="K44" si="2">SUM(K32:K43)</f>
        <v>1</v>
      </c>
      <c r="L44"/>
      <c r="M44"/>
      <c r="N44"/>
      <c r="O44"/>
      <c r="P44"/>
      <c r="Q44"/>
      <c r="R44"/>
      <c r="S44"/>
    </row>
    <row r="45" spans="2:19" ht="20.25" customHeight="1" thickBot="1" x14ac:dyDescent="0.35">
      <c r="B45" s="30" t="s">
        <v>15</v>
      </c>
      <c r="C45" s="31">
        <f>SUM(D45:K45)</f>
        <v>1.0000000000000002</v>
      </c>
      <c r="D45" s="31">
        <f>D44/($C$44)</f>
        <v>0</v>
      </c>
      <c r="E45" s="31">
        <f t="shared" ref="E45:K45" si="3">E44/($C$44)</f>
        <v>9.3333333333333338E-2</v>
      </c>
      <c r="F45" s="31">
        <f t="shared" si="3"/>
        <v>0.41333333333333333</v>
      </c>
      <c r="G45" s="31">
        <f t="shared" si="3"/>
        <v>0.26666666666666666</v>
      </c>
      <c r="H45" s="31">
        <f t="shared" si="3"/>
        <v>0.14666666666666667</v>
      </c>
      <c r="I45" s="31">
        <f t="shared" si="3"/>
        <v>0.04</v>
      </c>
      <c r="J45" s="31">
        <f t="shared" si="3"/>
        <v>2.6666666666666668E-2</v>
      </c>
      <c r="K45" s="31">
        <f t="shared" si="3"/>
        <v>1.3333333333333334E-2</v>
      </c>
      <c r="L45"/>
      <c r="M45"/>
      <c r="N45"/>
      <c r="O45"/>
      <c r="P45"/>
      <c r="Q45"/>
      <c r="R45"/>
      <c r="S45"/>
    </row>
    <row r="46" spans="2:19" ht="16.5" customHeight="1" x14ac:dyDescent="0.3">
      <c r="B46"/>
      <c r="C46"/>
      <c r="D46"/>
      <c r="E46"/>
      <c r="F46"/>
      <c r="G46"/>
      <c r="H46"/>
      <c r="I46"/>
      <c r="J46"/>
      <c r="K46"/>
      <c r="L46"/>
      <c r="M46"/>
      <c r="N46"/>
      <c r="O46"/>
      <c r="P46"/>
      <c r="Q46"/>
      <c r="R46"/>
      <c r="S46"/>
    </row>
    <row r="47" spans="2:19" ht="30" customHeight="1" x14ac:dyDescent="0.3">
      <c r="B47" s="32"/>
      <c r="C47" s="32"/>
      <c r="D47" s="32"/>
      <c r="E47" s="32"/>
      <c r="F47" s="32"/>
      <c r="G47" s="32"/>
      <c r="H47" s="32"/>
      <c r="I47" s="32"/>
      <c r="J47" s="32"/>
      <c r="K47" s="32"/>
      <c r="L47"/>
      <c r="N47" s="46"/>
    </row>
    <row r="48" spans="2:19" ht="15" customHeight="1" x14ac:dyDescent="0.3">
      <c r="B48" s="1"/>
      <c r="C48" s="1"/>
      <c r="D48" s="1"/>
      <c r="E48" s="1"/>
      <c r="F48" s="1"/>
      <c r="G48" s="1"/>
      <c r="H48" s="1"/>
      <c r="I48" s="1"/>
      <c r="J48" s="1"/>
      <c r="K48" s="1"/>
      <c r="L48" s="11"/>
      <c r="M48" s="11"/>
      <c r="N48" s="11"/>
    </row>
    <row r="49" spans="2:14" ht="122.25" customHeight="1" x14ac:dyDescent="0.3">
      <c r="B49" s="15" t="s">
        <v>0</v>
      </c>
      <c r="C49" s="47" t="s">
        <v>1</v>
      </c>
      <c r="D49" s="33" t="s">
        <v>18</v>
      </c>
      <c r="E49" s="33" t="s">
        <v>19</v>
      </c>
      <c r="F49" s="33" t="s">
        <v>20</v>
      </c>
      <c r="G49" s="33" t="s">
        <v>21</v>
      </c>
      <c r="H49" s="48" t="s">
        <v>45</v>
      </c>
      <c r="I49" s="33" t="s">
        <v>22</v>
      </c>
      <c r="J49" s="33" t="s">
        <v>23</v>
      </c>
      <c r="K49" s="33" t="s">
        <v>24</v>
      </c>
      <c r="L49" s="33" t="s">
        <v>46</v>
      </c>
      <c r="M49" s="49"/>
      <c r="N49" s="50"/>
    </row>
    <row r="50" spans="2:14" ht="18.75" customHeight="1" x14ac:dyDescent="0.3">
      <c r="B50" s="22" t="s">
        <v>3</v>
      </c>
      <c r="C50" s="18">
        <f>SUM(D50:L50)</f>
        <v>15</v>
      </c>
      <c r="D50" s="19">
        <v>1</v>
      </c>
      <c r="E50" s="19">
        <v>1</v>
      </c>
      <c r="F50" s="19">
        <v>2</v>
      </c>
      <c r="G50" s="19">
        <v>0</v>
      </c>
      <c r="H50" s="19">
        <v>0</v>
      </c>
      <c r="I50" s="19">
        <v>0</v>
      </c>
      <c r="J50" s="19">
        <v>8</v>
      </c>
      <c r="K50" s="19">
        <v>0</v>
      </c>
      <c r="L50" s="19">
        <v>3</v>
      </c>
      <c r="M50" s="51"/>
      <c r="N50" s="50"/>
    </row>
    <row r="51" spans="2:14" ht="18.75" customHeight="1" x14ac:dyDescent="0.3">
      <c r="B51" s="22" t="s">
        <v>4</v>
      </c>
      <c r="C51" s="18">
        <f t="shared" ref="C51:C61" si="4">SUM(D51:L51)</f>
        <v>11</v>
      </c>
      <c r="D51" s="19">
        <v>1</v>
      </c>
      <c r="E51" s="19">
        <v>0</v>
      </c>
      <c r="F51" s="19">
        <v>3</v>
      </c>
      <c r="G51" s="19">
        <v>0</v>
      </c>
      <c r="H51" s="19">
        <v>0</v>
      </c>
      <c r="I51" s="19">
        <v>0</v>
      </c>
      <c r="J51" s="19">
        <v>5</v>
      </c>
      <c r="K51" s="19">
        <v>0</v>
      </c>
      <c r="L51" s="19">
        <v>2</v>
      </c>
      <c r="M51" s="52"/>
      <c r="N51" s="50"/>
    </row>
    <row r="52" spans="2:14" ht="18.75" customHeight="1" x14ac:dyDescent="0.3">
      <c r="B52" s="22" t="s">
        <v>5</v>
      </c>
      <c r="C52" s="18">
        <f t="shared" si="4"/>
        <v>19</v>
      </c>
      <c r="D52" s="19">
        <v>2</v>
      </c>
      <c r="E52" s="19">
        <v>1</v>
      </c>
      <c r="F52" s="19">
        <v>1</v>
      </c>
      <c r="G52" s="19">
        <v>0</v>
      </c>
      <c r="H52" s="19">
        <v>1</v>
      </c>
      <c r="I52" s="19">
        <v>1</v>
      </c>
      <c r="J52" s="19">
        <v>9</v>
      </c>
      <c r="K52" s="19">
        <v>1</v>
      </c>
      <c r="L52" s="19">
        <v>3</v>
      </c>
      <c r="M52" s="52"/>
      <c r="N52" s="50"/>
    </row>
    <row r="53" spans="2:14" ht="18.75" customHeight="1" thickBot="1" x14ac:dyDescent="0.35">
      <c r="B53" s="22" t="s">
        <v>6</v>
      </c>
      <c r="C53" s="18">
        <f t="shared" si="4"/>
        <v>23</v>
      </c>
      <c r="D53" s="19">
        <v>6</v>
      </c>
      <c r="E53" s="19">
        <v>0</v>
      </c>
      <c r="F53" s="19">
        <v>3</v>
      </c>
      <c r="G53" s="19">
        <v>0</v>
      </c>
      <c r="H53" s="19">
        <v>0</v>
      </c>
      <c r="I53" s="19">
        <v>1</v>
      </c>
      <c r="J53" s="19">
        <v>12</v>
      </c>
      <c r="K53" s="19">
        <v>0</v>
      </c>
      <c r="L53" s="19">
        <v>1</v>
      </c>
      <c r="M53" s="52"/>
      <c r="N53" s="50"/>
    </row>
    <row r="54" spans="2:14" ht="18.75" hidden="1" customHeight="1" x14ac:dyDescent="0.3">
      <c r="B54" s="22" t="s">
        <v>7</v>
      </c>
      <c r="C54" s="18">
        <f t="shared" si="4"/>
        <v>0</v>
      </c>
      <c r="D54" s="19"/>
      <c r="E54" s="19"/>
      <c r="F54" s="19"/>
      <c r="G54" s="19"/>
      <c r="H54" s="19"/>
      <c r="I54" s="19"/>
      <c r="J54" s="19"/>
      <c r="K54" s="19"/>
      <c r="L54" s="19"/>
      <c r="M54" s="52"/>
      <c r="N54" s="50"/>
    </row>
    <row r="55" spans="2:14" ht="18.75" hidden="1" customHeight="1" x14ac:dyDescent="0.3">
      <c r="B55" s="22" t="s">
        <v>8</v>
      </c>
      <c r="C55" s="18">
        <f t="shared" si="4"/>
        <v>0</v>
      </c>
      <c r="D55" s="19"/>
      <c r="E55" s="19"/>
      <c r="F55" s="19"/>
      <c r="G55" s="19"/>
      <c r="H55" s="19"/>
      <c r="I55" s="19"/>
      <c r="J55" s="19"/>
      <c r="K55" s="19"/>
      <c r="L55" s="19"/>
      <c r="M55" s="52"/>
      <c r="N55" s="50"/>
    </row>
    <row r="56" spans="2:14" ht="18.75" hidden="1" customHeight="1" x14ac:dyDescent="0.3">
      <c r="B56" s="22" t="s">
        <v>9</v>
      </c>
      <c r="C56" s="18">
        <f t="shared" si="4"/>
        <v>0</v>
      </c>
      <c r="D56" s="19"/>
      <c r="E56" s="19"/>
      <c r="F56" s="19"/>
      <c r="G56" s="19"/>
      <c r="H56" s="19"/>
      <c r="I56" s="19"/>
      <c r="J56" s="19"/>
      <c r="K56" s="19"/>
      <c r="L56" s="19"/>
      <c r="M56" s="52"/>
      <c r="N56" s="50"/>
    </row>
    <row r="57" spans="2:14" ht="18.75" hidden="1" customHeight="1" x14ac:dyDescent="0.3">
      <c r="B57" s="22" t="s">
        <v>10</v>
      </c>
      <c r="C57" s="18">
        <f t="shared" si="4"/>
        <v>0</v>
      </c>
      <c r="D57" s="19"/>
      <c r="E57" s="19"/>
      <c r="F57" s="19"/>
      <c r="G57" s="19"/>
      <c r="H57" s="19"/>
      <c r="I57" s="19"/>
      <c r="J57" s="19"/>
      <c r="K57" s="19"/>
      <c r="L57" s="19"/>
      <c r="M57" s="52"/>
      <c r="N57" s="50"/>
    </row>
    <row r="58" spans="2:14" ht="18.75" hidden="1" customHeight="1" x14ac:dyDescent="0.3">
      <c r="B58" s="22" t="s">
        <v>11</v>
      </c>
      <c r="C58" s="18">
        <f t="shared" si="4"/>
        <v>0</v>
      </c>
      <c r="D58" s="19"/>
      <c r="E58" s="19"/>
      <c r="F58" s="19"/>
      <c r="G58" s="19"/>
      <c r="H58" s="19"/>
      <c r="I58" s="19"/>
      <c r="J58" s="19"/>
      <c r="K58" s="19"/>
      <c r="L58" s="19"/>
      <c r="M58" s="52"/>
      <c r="N58" s="50"/>
    </row>
    <row r="59" spans="2:14" ht="18.75" hidden="1" customHeight="1" x14ac:dyDescent="0.3">
      <c r="B59" s="22" t="s">
        <v>12</v>
      </c>
      <c r="C59" s="18">
        <f t="shared" si="4"/>
        <v>0</v>
      </c>
      <c r="D59" s="19"/>
      <c r="E59" s="19"/>
      <c r="F59" s="19"/>
      <c r="G59" s="19"/>
      <c r="H59" s="19"/>
      <c r="I59" s="19"/>
      <c r="J59" s="19"/>
      <c r="K59" s="19"/>
      <c r="L59" s="19"/>
      <c r="M59" s="52"/>
      <c r="N59" s="50"/>
    </row>
    <row r="60" spans="2:14" ht="18.75" hidden="1" customHeight="1" x14ac:dyDescent="0.3">
      <c r="B60" s="22" t="s">
        <v>13</v>
      </c>
      <c r="C60" s="18">
        <f t="shared" si="4"/>
        <v>0</v>
      </c>
      <c r="D60" s="19"/>
      <c r="E60" s="19"/>
      <c r="F60" s="19"/>
      <c r="G60" s="19"/>
      <c r="H60" s="19"/>
      <c r="I60" s="19"/>
      <c r="J60" s="19"/>
      <c r="K60" s="19"/>
      <c r="L60" s="19"/>
      <c r="M60" s="52"/>
      <c r="N60" s="50"/>
    </row>
    <row r="61" spans="2:14" ht="18.75" hidden="1" customHeight="1" thickBot="1" x14ac:dyDescent="0.35">
      <c r="B61" s="69" t="s">
        <v>14</v>
      </c>
      <c r="C61" s="67">
        <f t="shared" si="4"/>
        <v>0</v>
      </c>
      <c r="D61" s="70"/>
      <c r="E61" s="70"/>
      <c r="F61" s="70"/>
      <c r="G61" s="70"/>
      <c r="H61" s="70"/>
      <c r="I61" s="70"/>
      <c r="J61" s="70"/>
      <c r="K61" s="70"/>
      <c r="L61" s="70"/>
      <c r="M61" s="52"/>
      <c r="N61" s="50"/>
    </row>
    <row r="62" spans="2:14" ht="22.5" customHeight="1" x14ac:dyDescent="0.3">
      <c r="B62" s="29" t="s">
        <v>1</v>
      </c>
      <c r="C62" s="27">
        <f>SUM(C50:C61)</f>
        <v>68</v>
      </c>
      <c r="D62" s="40">
        <f t="shared" ref="D62:K62" si="5">SUM(D50:D61)</f>
        <v>10</v>
      </c>
      <c r="E62" s="40">
        <f t="shared" si="5"/>
        <v>2</v>
      </c>
      <c r="F62" s="40">
        <f t="shared" si="5"/>
        <v>9</v>
      </c>
      <c r="G62" s="40">
        <f t="shared" si="5"/>
        <v>0</v>
      </c>
      <c r="H62" s="40">
        <f t="shared" si="5"/>
        <v>1</v>
      </c>
      <c r="I62" s="40">
        <f t="shared" si="5"/>
        <v>2</v>
      </c>
      <c r="J62" s="40">
        <f t="shared" si="5"/>
        <v>34</v>
      </c>
      <c r="K62" s="40">
        <f t="shared" si="5"/>
        <v>1</v>
      </c>
      <c r="L62" s="40">
        <f>SUM(L50:L61)</f>
        <v>9</v>
      </c>
      <c r="M62" s="34"/>
      <c r="N62" s="11"/>
    </row>
    <row r="63" spans="2:14" ht="22.5" customHeight="1" thickBot="1" x14ac:dyDescent="0.35">
      <c r="B63" s="30" t="s">
        <v>15</v>
      </c>
      <c r="C63" s="54">
        <f>SUM(D63:L63)</f>
        <v>1</v>
      </c>
      <c r="D63" s="54">
        <f t="shared" ref="D63:L63" si="6">D62/$C$62</f>
        <v>0.14705882352941177</v>
      </c>
      <c r="E63" s="54">
        <f t="shared" si="6"/>
        <v>2.9411764705882353E-2</v>
      </c>
      <c r="F63" s="54">
        <f t="shared" si="6"/>
        <v>0.13235294117647059</v>
      </c>
      <c r="G63" s="54">
        <f t="shared" si="6"/>
        <v>0</v>
      </c>
      <c r="H63" s="54">
        <f t="shared" si="6"/>
        <v>1.4705882352941176E-2</v>
      </c>
      <c r="I63" s="54">
        <f t="shared" si="6"/>
        <v>2.9411764705882353E-2</v>
      </c>
      <c r="J63" s="54">
        <f t="shared" si="6"/>
        <v>0.5</v>
      </c>
      <c r="K63" s="54">
        <f t="shared" si="6"/>
        <v>1.4705882352941176E-2</v>
      </c>
      <c r="L63" s="54">
        <f t="shared" si="6"/>
        <v>0.13235294117647059</v>
      </c>
      <c r="M63" s="23"/>
      <c r="N63" s="11"/>
    </row>
    <row r="64" spans="2:14" ht="15" customHeight="1" x14ac:dyDescent="0.3">
      <c r="B64" s="55"/>
      <c r="C64" s="55"/>
      <c r="D64" s="55"/>
      <c r="E64" s="55"/>
      <c r="F64" s="55"/>
      <c r="G64" s="55"/>
      <c r="H64" s="55"/>
      <c r="I64" s="55"/>
      <c r="J64" s="55"/>
      <c r="K64" s="55"/>
      <c r="L64" s="53"/>
      <c r="M64" s="23"/>
      <c r="N64" s="11"/>
    </row>
    <row r="65" spans="2:19" x14ac:dyDescent="0.3">
      <c r="B65" s="56"/>
      <c r="C65" s="56"/>
      <c r="D65" s="56"/>
      <c r="E65" s="56"/>
      <c r="F65" s="56"/>
      <c r="G65" s="56"/>
      <c r="H65" s="56"/>
      <c r="I65" s="56"/>
      <c r="J65" s="56"/>
      <c r="K65" s="56"/>
      <c r="L65" s="53"/>
      <c r="M65" s="11"/>
      <c r="N65" s="11"/>
    </row>
    <row r="66" spans="2:19" x14ac:dyDescent="0.3">
      <c r="B66" s="57"/>
      <c r="C66" s="36"/>
      <c r="D66" s="35"/>
      <c r="E66" s="35"/>
      <c r="F66" s="58"/>
      <c r="G66" s="21"/>
      <c r="H66" s="36"/>
      <c r="I66" s="36"/>
      <c r="J66" s="35"/>
      <c r="K66" s="35"/>
      <c r="L66" s="23"/>
      <c r="M66" s="24"/>
      <c r="N66" s="24"/>
    </row>
    <row r="67" spans="2:19" x14ac:dyDescent="0.3">
      <c r="B67" s="57"/>
      <c r="C67" s="36"/>
      <c r="D67" s="35"/>
      <c r="E67" s="35"/>
      <c r="F67" s="58"/>
      <c r="G67" s="21"/>
      <c r="H67" s="36"/>
      <c r="I67" s="36"/>
      <c r="J67" s="35"/>
      <c r="K67" s="35"/>
      <c r="L67" s="23"/>
      <c r="M67" s="24"/>
      <c r="N67" s="24"/>
    </row>
    <row r="68" spans="2:19" x14ac:dyDescent="0.3">
      <c r="B68" s="1"/>
      <c r="C68" s="1"/>
      <c r="D68" s="1"/>
      <c r="E68" s="1"/>
      <c r="F68" s="1"/>
      <c r="G68" s="1"/>
      <c r="H68" s="1"/>
      <c r="I68" s="1"/>
      <c r="J68" s="1"/>
      <c r="K68" s="1"/>
      <c r="L68" s="1"/>
      <c r="M68" s="1"/>
      <c r="N68" s="1"/>
      <c r="O68" s="1"/>
      <c r="P68" s="1"/>
      <c r="Q68" s="1"/>
      <c r="R68" s="1"/>
    </row>
    <row r="69" spans="2:19" x14ac:dyDescent="0.3">
      <c r="B69" s="57"/>
      <c r="C69" s="36"/>
      <c r="D69" s="35"/>
      <c r="E69" s="35"/>
      <c r="F69" s="58"/>
      <c r="G69" s="28"/>
      <c r="H69" s="36"/>
      <c r="I69" s="36"/>
      <c r="J69" s="36"/>
      <c r="K69" s="36"/>
      <c r="M69"/>
      <c r="N69"/>
      <c r="O69"/>
      <c r="P69"/>
      <c r="Q69"/>
      <c r="R69"/>
      <c r="S69"/>
    </row>
    <row r="70" spans="2:19" x14ac:dyDescent="0.3">
      <c r="B70" s="57"/>
      <c r="C70" s="36"/>
      <c r="D70" s="35"/>
      <c r="E70" s="35"/>
      <c r="F70" s="58"/>
      <c r="G70" s="28"/>
      <c r="H70" s="36"/>
      <c r="I70" s="36"/>
      <c r="J70" s="36"/>
      <c r="K70" s="36"/>
      <c r="M70"/>
      <c r="N70"/>
      <c r="O70"/>
      <c r="P70"/>
      <c r="Q70"/>
      <c r="R70"/>
      <c r="S70"/>
    </row>
    <row r="71" spans="2:19" ht="31.2" customHeight="1" x14ac:dyDescent="0.3">
      <c r="B71" s="1"/>
      <c r="C71" s="1"/>
      <c r="D71" s="1"/>
      <c r="E71" s="1"/>
      <c r="F71" s="1"/>
      <c r="G71" s="1"/>
      <c r="H71" s="1"/>
      <c r="I71" s="1"/>
      <c r="J71" s="1"/>
      <c r="K71" s="1"/>
      <c r="M71"/>
      <c r="N71"/>
      <c r="O71"/>
      <c r="P71"/>
      <c r="Q71"/>
      <c r="R71"/>
      <c r="S71"/>
    </row>
    <row r="72" spans="2:19" ht="22.95" customHeight="1" x14ac:dyDescent="0.3">
      <c r="B72" s="103" t="s">
        <v>25</v>
      </c>
      <c r="C72" s="101" t="s">
        <v>61</v>
      </c>
      <c r="D72" s="102"/>
      <c r="E72"/>
      <c r="I72" s="96"/>
      <c r="J72" s="96"/>
      <c r="M72"/>
      <c r="N72"/>
      <c r="O72"/>
      <c r="P72"/>
      <c r="Q72"/>
      <c r="R72"/>
      <c r="S72"/>
    </row>
    <row r="73" spans="2:19" x14ac:dyDescent="0.3">
      <c r="B73" s="104"/>
      <c r="C73" s="101"/>
      <c r="D73" s="102"/>
      <c r="E73"/>
      <c r="G73" s="63" t="s">
        <v>25</v>
      </c>
      <c r="H73" s="63" t="s">
        <v>2</v>
      </c>
      <c r="I73" s="119"/>
      <c r="J73" s="119" t="s">
        <v>43</v>
      </c>
      <c r="K73"/>
      <c r="M73"/>
      <c r="N73"/>
      <c r="O73"/>
      <c r="P73"/>
      <c r="Q73"/>
      <c r="R73"/>
      <c r="S73"/>
    </row>
    <row r="74" spans="2:19" x14ac:dyDescent="0.3">
      <c r="B74" s="22" t="s">
        <v>26</v>
      </c>
      <c r="C74" s="94">
        <v>7</v>
      </c>
      <c r="D74" s="60"/>
      <c r="E74" s="76"/>
      <c r="F74" s="96"/>
      <c r="G74" s="63" t="str">
        <f>+B74</f>
        <v>Amazonas</v>
      </c>
      <c r="H74" s="63">
        <f>+C74</f>
        <v>7</v>
      </c>
      <c r="I74" s="120" t="s">
        <v>27</v>
      </c>
      <c r="J74" s="119">
        <v>0</v>
      </c>
      <c r="K74" s="76"/>
      <c r="M74"/>
      <c r="N74"/>
      <c r="O74"/>
      <c r="P74"/>
      <c r="Q74"/>
      <c r="R74"/>
      <c r="S74"/>
    </row>
    <row r="75" spans="2:19" x14ac:dyDescent="0.3">
      <c r="B75" s="22" t="s">
        <v>63</v>
      </c>
      <c r="C75" s="95">
        <v>3</v>
      </c>
      <c r="D75" s="19"/>
      <c r="E75" s="76"/>
      <c r="F75" s="96"/>
      <c r="G75" s="63" t="str">
        <f t="shared" ref="G75:G96" si="7">+B75</f>
        <v>Ancash</v>
      </c>
      <c r="H75" s="63">
        <f t="shared" ref="H75:H96" si="8">+C75</f>
        <v>3</v>
      </c>
      <c r="I75" s="73" t="s">
        <v>62</v>
      </c>
      <c r="J75" s="74">
        <v>0</v>
      </c>
      <c r="K75" s="76"/>
      <c r="M75"/>
      <c r="N75"/>
      <c r="O75"/>
      <c r="P75"/>
      <c r="Q75"/>
      <c r="R75"/>
      <c r="S75"/>
    </row>
    <row r="76" spans="2:19" x14ac:dyDescent="0.3">
      <c r="B76" s="22" t="s">
        <v>27</v>
      </c>
      <c r="C76" s="95">
        <v>0</v>
      </c>
      <c r="D76" s="19"/>
      <c r="E76" s="76"/>
      <c r="F76" s="96"/>
      <c r="G76" s="63" t="str">
        <f t="shared" si="7"/>
        <v>Apurimac</v>
      </c>
      <c r="H76" s="63">
        <f t="shared" si="8"/>
        <v>0</v>
      </c>
      <c r="I76" s="73" t="s">
        <v>64</v>
      </c>
      <c r="J76" s="74">
        <v>0</v>
      </c>
      <c r="K76" s="76"/>
      <c r="M76"/>
      <c r="N76"/>
      <c r="O76"/>
      <c r="P76"/>
      <c r="Q76"/>
      <c r="R76"/>
      <c r="S76"/>
    </row>
    <row r="77" spans="2:19" x14ac:dyDescent="0.3">
      <c r="B77" s="22" t="s">
        <v>28</v>
      </c>
      <c r="C77" s="95">
        <v>2</v>
      </c>
      <c r="D77" s="19"/>
      <c r="E77" s="76"/>
      <c r="F77" s="96"/>
      <c r="G77" s="63" t="str">
        <f t="shared" si="7"/>
        <v>Arequipa</v>
      </c>
      <c r="H77" s="63">
        <f t="shared" si="8"/>
        <v>2</v>
      </c>
      <c r="I77" s="73" t="s">
        <v>37</v>
      </c>
      <c r="J77" s="74">
        <v>1</v>
      </c>
      <c r="K77" s="76"/>
      <c r="M77"/>
      <c r="N77"/>
      <c r="O77"/>
      <c r="P77"/>
      <c r="Q77"/>
      <c r="R77"/>
      <c r="S77"/>
    </row>
    <row r="78" spans="2:19" x14ac:dyDescent="0.3">
      <c r="B78" s="22" t="s">
        <v>66</v>
      </c>
      <c r="C78" s="95">
        <v>3</v>
      </c>
      <c r="D78" s="19"/>
      <c r="E78" s="76"/>
      <c r="F78" s="96"/>
      <c r="G78" s="63" t="str">
        <f t="shared" ref="G78:G79" si="9">+B78</f>
        <v>Ayacucho</v>
      </c>
      <c r="H78" s="63">
        <f t="shared" ref="H78:H79" si="10">+C78</f>
        <v>3</v>
      </c>
      <c r="I78" s="73" t="s">
        <v>40</v>
      </c>
      <c r="J78" s="74">
        <v>1</v>
      </c>
      <c r="K78" s="76"/>
      <c r="M78"/>
      <c r="N78"/>
      <c r="O78"/>
      <c r="P78"/>
      <c r="Q78"/>
      <c r="R78"/>
      <c r="S78"/>
    </row>
    <row r="79" spans="2:19" x14ac:dyDescent="0.3">
      <c r="B79" s="22" t="s">
        <v>64</v>
      </c>
      <c r="C79" s="95">
        <v>0</v>
      </c>
      <c r="D79" s="19"/>
      <c r="E79" s="76"/>
      <c r="F79" s="96"/>
      <c r="G79" s="63" t="str">
        <f t="shared" si="9"/>
        <v>Cajamarca</v>
      </c>
      <c r="H79" s="63">
        <f t="shared" si="10"/>
        <v>0</v>
      </c>
      <c r="I79" s="73" t="s">
        <v>38</v>
      </c>
      <c r="J79" s="74">
        <v>1</v>
      </c>
      <c r="K79" s="76"/>
      <c r="M79"/>
      <c r="N79"/>
      <c r="O79"/>
      <c r="P79"/>
      <c r="Q79"/>
      <c r="R79"/>
      <c r="S79"/>
    </row>
    <row r="80" spans="2:19" x14ac:dyDescent="0.3">
      <c r="B80" s="22" t="s">
        <v>29</v>
      </c>
      <c r="C80" s="95">
        <v>2</v>
      </c>
      <c r="D80" s="19"/>
      <c r="E80" s="76"/>
      <c r="F80" s="96"/>
      <c r="G80" s="63" t="str">
        <f t="shared" si="7"/>
        <v>Callao</v>
      </c>
      <c r="H80" s="63">
        <f t="shared" si="8"/>
        <v>2</v>
      </c>
      <c r="I80" s="73" t="s">
        <v>35</v>
      </c>
      <c r="J80" s="74">
        <v>2</v>
      </c>
      <c r="K80" s="76"/>
      <c r="M80"/>
      <c r="N80"/>
      <c r="O80"/>
      <c r="P80"/>
      <c r="Q80"/>
      <c r="R80"/>
      <c r="S80"/>
    </row>
    <row r="81" spans="2:19" x14ac:dyDescent="0.3">
      <c r="B81" s="22" t="s">
        <v>30</v>
      </c>
      <c r="C81" s="95">
        <v>3</v>
      </c>
      <c r="D81" s="19"/>
      <c r="E81" s="76"/>
      <c r="F81" s="96"/>
      <c r="G81" s="63" t="str">
        <f t="shared" si="7"/>
        <v>Cusco</v>
      </c>
      <c r="H81" s="63">
        <f t="shared" si="8"/>
        <v>3</v>
      </c>
      <c r="I81" s="73" t="s">
        <v>29</v>
      </c>
      <c r="J81" s="74">
        <v>2</v>
      </c>
      <c r="K81" s="76"/>
      <c r="M81"/>
      <c r="N81"/>
      <c r="O81"/>
      <c r="P81"/>
      <c r="Q81"/>
      <c r="R81"/>
      <c r="S81"/>
    </row>
    <row r="82" spans="2:19" x14ac:dyDescent="0.3">
      <c r="B82" s="22" t="s">
        <v>31</v>
      </c>
      <c r="C82" s="95">
        <v>2</v>
      </c>
      <c r="D82" s="19"/>
      <c r="E82" s="76"/>
      <c r="F82" s="96"/>
      <c r="G82" s="63" t="str">
        <f t="shared" si="7"/>
        <v>Huancavelica</v>
      </c>
      <c r="H82" s="63">
        <f t="shared" si="8"/>
        <v>2</v>
      </c>
      <c r="I82" s="73" t="s">
        <v>67</v>
      </c>
      <c r="J82" s="74">
        <v>2</v>
      </c>
      <c r="K82" s="76"/>
      <c r="M82"/>
      <c r="N82"/>
      <c r="O82"/>
      <c r="P82"/>
      <c r="Q82"/>
      <c r="R82"/>
      <c r="S82"/>
    </row>
    <row r="83" spans="2:19" x14ac:dyDescent="0.3">
      <c r="B83" s="22" t="s">
        <v>32</v>
      </c>
      <c r="C83" s="95">
        <v>5</v>
      </c>
      <c r="D83" s="19"/>
      <c r="E83" s="76"/>
      <c r="F83" s="96"/>
      <c r="G83" s="63" t="str">
        <f t="shared" si="7"/>
        <v>Huanuco</v>
      </c>
      <c r="H83" s="63">
        <f t="shared" si="8"/>
        <v>5</v>
      </c>
      <c r="I83" s="73" t="s">
        <v>39</v>
      </c>
      <c r="J83" s="74">
        <v>2</v>
      </c>
      <c r="K83" s="76"/>
      <c r="M83"/>
      <c r="N83"/>
      <c r="O83"/>
      <c r="P83"/>
      <c r="Q83"/>
      <c r="R83"/>
      <c r="S83"/>
    </row>
    <row r="84" spans="2:19" x14ac:dyDescent="0.3">
      <c r="B84" s="22" t="s">
        <v>67</v>
      </c>
      <c r="C84" s="95">
        <v>2</v>
      </c>
      <c r="D84" s="19"/>
      <c r="E84" s="76"/>
      <c r="F84" s="96"/>
      <c r="G84" s="63" t="str">
        <f t="shared" si="7"/>
        <v>Junin</v>
      </c>
      <c r="H84" s="63">
        <f t="shared" si="8"/>
        <v>2</v>
      </c>
      <c r="I84" s="73" t="s">
        <v>28</v>
      </c>
      <c r="J84" s="74">
        <v>2</v>
      </c>
      <c r="K84" s="76"/>
      <c r="M84"/>
      <c r="N84"/>
      <c r="O84"/>
      <c r="P84"/>
      <c r="Q84"/>
      <c r="R84"/>
      <c r="S84"/>
    </row>
    <row r="85" spans="2:19" x14ac:dyDescent="0.3">
      <c r="B85" s="22" t="s">
        <v>62</v>
      </c>
      <c r="C85" s="95">
        <v>0</v>
      </c>
      <c r="D85" s="19"/>
      <c r="E85" s="76"/>
      <c r="F85" s="96"/>
      <c r="G85" s="63" t="str">
        <f t="shared" si="7"/>
        <v>La Libertad</v>
      </c>
      <c r="H85" s="63">
        <f t="shared" si="8"/>
        <v>0</v>
      </c>
      <c r="I85" s="73" t="s">
        <v>31</v>
      </c>
      <c r="J85" s="74">
        <v>2</v>
      </c>
      <c r="K85" s="76"/>
      <c r="M85"/>
      <c r="N85"/>
      <c r="O85"/>
      <c r="P85"/>
      <c r="Q85"/>
      <c r="R85"/>
      <c r="S85"/>
    </row>
    <row r="86" spans="2:19" x14ac:dyDescent="0.3">
      <c r="B86" s="22" t="s">
        <v>49</v>
      </c>
      <c r="C86" s="95">
        <v>15</v>
      </c>
      <c r="D86" s="19"/>
      <c r="E86" s="76"/>
      <c r="F86" s="96"/>
      <c r="G86" s="63" t="str">
        <f t="shared" si="7"/>
        <v>Lima</v>
      </c>
      <c r="H86" s="63">
        <f t="shared" si="8"/>
        <v>15</v>
      </c>
      <c r="I86" s="73" t="s">
        <v>30</v>
      </c>
      <c r="J86" s="74">
        <v>3</v>
      </c>
      <c r="K86" s="76"/>
      <c r="M86"/>
      <c r="N86"/>
      <c r="O86"/>
      <c r="P86"/>
      <c r="Q86"/>
      <c r="R86"/>
      <c r="S86"/>
    </row>
    <row r="87" spans="2:19" x14ac:dyDescent="0.3">
      <c r="B87" s="22" t="s">
        <v>33</v>
      </c>
      <c r="C87" s="95">
        <v>8</v>
      </c>
      <c r="D87" s="19"/>
      <c r="E87" s="76"/>
      <c r="F87" s="96"/>
      <c r="G87" s="63" t="str">
        <f t="shared" si="7"/>
        <v>Loreto</v>
      </c>
      <c r="H87" s="63">
        <f t="shared" si="8"/>
        <v>8</v>
      </c>
      <c r="I87" s="73" t="s">
        <v>41</v>
      </c>
      <c r="J87" s="74">
        <v>3</v>
      </c>
      <c r="K87" s="76"/>
      <c r="M87"/>
      <c r="N87"/>
      <c r="O87"/>
      <c r="P87"/>
      <c r="Q87"/>
      <c r="R87"/>
      <c r="S87"/>
    </row>
    <row r="88" spans="2:19" x14ac:dyDescent="0.3">
      <c r="B88" s="22" t="s">
        <v>42</v>
      </c>
      <c r="C88" s="95">
        <v>6</v>
      </c>
      <c r="D88" s="19"/>
      <c r="E88" s="76"/>
      <c r="F88" s="96"/>
      <c r="G88" s="63" t="str">
        <f t="shared" si="7"/>
        <v>Madre de Dios</v>
      </c>
      <c r="H88" s="63">
        <f t="shared" si="8"/>
        <v>6</v>
      </c>
      <c r="I88" s="73" t="s">
        <v>34</v>
      </c>
      <c r="J88" s="74">
        <v>3</v>
      </c>
      <c r="K88" s="76"/>
      <c r="M88"/>
      <c r="N88"/>
      <c r="O88"/>
      <c r="P88"/>
      <c r="Q88"/>
      <c r="R88"/>
      <c r="S88"/>
    </row>
    <row r="89" spans="2:19" x14ac:dyDescent="0.3">
      <c r="B89" s="22" t="s">
        <v>34</v>
      </c>
      <c r="C89" s="95">
        <v>3</v>
      </c>
      <c r="D89" s="19"/>
      <c r="E89" s="76"/>
      <c r="F89" s="96"/>
      <c r="G89" s="63" t="str">
        <f t="shared" si="7"/>
        <v>Moquegua</v>
      </c>
      <c r="H89" s="63">
        <f t="shared" si="8"/>
        <v>3</v>
      </c>
      <c r="I89" s="73" t="s">
        <v>63</v>
      </c>
      <c r="J89" s="74">
        <v>3</v>
      </c>
      <c r="K89" s="76"/>
      <c r="M89"/>
      <c r="N89"/>
      <c r="O89"/>
      <c r="P89"/>
      <c r="Q89"/>
      <c r="R89"/>
      <c r="S89"/>
    </row>
    <row r="90" spans="2:19" x14ac:dyDescent="0.3">
      <c r="B90" s="22" t="s">
        <v>35</v>
      </c>
      <c r="C90" s="95">
        <v>2</v>
      </c>
      <c r="D90" s="19"/>
      <c r="E90" s="76"/>
      <c r="F90" s="96"/>
      <c r="G90" s="63" t="str">
        <f t="shared" si="7"/>
        <v>Pasco</v>
      </c>
      <c r="H90" s="63">
        <f t="shared" si="8"/>
        <v>2</v>
      </c>
      <c r="I90" s="73" t="s">
        <v>66</v>
      </c>
      <c r="J90" s="74">
        <v>3</v>
      </c>
      <c r="K90" s="76"/>
      <c r="M90"/>
      <c r="N90"/>
      <c r="O90"/>
      <c r="P90"/>
      <c r="Q90"/>
      <c r="R90"/>
      <c r="S90"/>
    </row>
    <row r="91" spans="2:19" x14ac:dyDescent="0.3">
      <c r="B91" s="22" t="s">
        <v>36</v>
      </c>
      <c r="C91" s="95">
        <v>4</v>
      </c>
      <c r="D91" s="19"/>
      <c r="E91" s="76"/>
      <c r="F91" s="96"/>
      <c r="G91" s="63" t="str">
        <f t="shared" si="7"/>
        <v>Piura</v>
      </c>
      <c r="H91" s="63">
        <f t="shared" si="8"/>
        <v>4</v>
      </c>
      <c r="I91" s="73" t="s">
        <v>36</v>
      </c>
      <c r="J91" s="74">
        <v>4</v>
      </c>
      <c r="K91" s="76"/>
      <c r="M91"/>
      <c r="P91"/>
      <c r="Q91"/>
      <c r="R91"/>
      <c r="S91"/>
    </row>
    <row r="92" spans="2:19" x14ac:dyDescent="0.3">
      <c r="B92" s="22" t="s">
        <v>37</v>
      </c>
      <c r="C92" s="95">
        <v>1</v>
      </c>
      <c r="D92" s="19"/>
      <c r="E92" s="76"/>
      <c r="F92" s="96"/>
      <c r="G92" s="63" t="str">
        <f t="shared" si="7"/>
        <v>Puno</v>
      </c>
      <c r="H92" s="63">
        <f t="shared" si="8"/>
        <v>1</v>
      </c>
      <c r="I92" s="73" t="s">
        <v>32</v>
      </c>
      <c r="J92" s="74">
        <v>5</v>
      </c>
      <c r="K92" s="96"/>
      <c r="M92"/>
      <c r="P92"/>
      <c r="Q92"/>
      <c r="R92"/>
      <c r="S92"/>
    </row>
    <row r="93" spans="2:19" x14ac:dyDescent="0.3">
      <c r="B93" s="22" t="s">
        <v>38</v>
      </c>
      <c r="C93" s="95">
        <v>1</v>
      </c>
      <c r="D93" s="19"/>
      <c r="E93" s="76"/>
      <c r="F93" s="96"/>
      <c r="G93" s="63" t="str">
        <f t="shared" si="7"/>
        <v>San Martin</v>
      </c>
      <c r="H93" s="63">
        <f t="shared" si="8"/>
        <v>1</v>
      </c>
      <c r="I93" s="73" t="s">
        <v>42</v>
      </c>
      <c r="J93" s="74">
        <v>6</v>
      </c>
      <c r="K93" s="96"/>
      <c r="M93"/>
      <c r="P93"/>
      <c r="Q93"/>
      <c r="R93"/>
      <c r="S93"/>
    </row>
    <row r="94" spans="2:19" x14ac:dyDescent="0.3">
      <c r="B94" s="22" t="s">
        <v>39</v>
      </c>
      <c r="C94" s="95">
        <v>2</v>
      </c>
      <c r="D94" s="19"/>
      <c r="E94" s="76"/>
      <c r="F94" s="96"/>
      <c r="G94" s="63" t="str">
        <f t="shared" si="7"/>
        <v>Tacna</v>
      </c>
      <c r="H94" s="63">
        <f t="shared" si="8"/>
        <v>2</v>
      </c>
      <c r="I94" s="73" t="s">
        <v>26</v>
      </c>
      <c r="J94" s="74">
        <v>7</v>
      </c>
      <c r="K94" s="96"/>
      <c r="M94"/>
      <c r="P94"/>
      <c r="Q94"/>
      <c r="R94"/>
      <c r="S94"/>
    </row>
    <row r="95" spans="2:19" x14ac:dyDescent="0.3">
      <c r="B95" s="22" t="s">
        <v>40</v>
      </c>
      <c r="C95" s="95">
        <v>1</v>
      </c>
      <c r="D95" s="19"/>
      <c r="E95" s="76"/>
      <c r="F95" s="96"/>
      <c r="G95" s="63" t="str">
        <f t="shared" si="7"/>
        <v>Tumbes</v>
      </c>
      <c r="H95" s="63">
        <f t="shared" si="8"/>
        <v>1</v>
      </c>
      <c r="I95" s="73" t="s">
        <v>33</v>
      </c>
      <c r="J95" s="74">
        <v>8</v>
      </c>
      <c r="K95" s="96"/>
      <c r="M95"/>
      <c r="P95"/>
      <c r="Q95"/>
      <c r="R95"/>
      <c r="S95"/>
    </row>
    <row r="96" spans="2:19" ht="15" thickBot="1" x14ac:dyDescent="0.35">
      <c r="B96" s="41" t="s">
        <v>41</v>
      </c>
      <c r="C96" s="95">
        <v>3</v>
      </c>
      <c r="D96" s="19"/>
      <c r="E96" s="35"/>
      <c r="F96" s="58"/>
      <c r="G96" s="63" t="str">
        <f t="shared" si="7"/>
        <v>Ucayali</v>
      </c>
      <c r="H96" s="63">
        <f t="shared" si="8"/>
        <v>3</v>
      </c>
      <c r="I96" s="73" t="s">
        <v>49</v>
      </c>
      <c r="J96" s="74">
        <v>15</v>
      </c>
      <c r="K96" s="36"/>
      <c r="M96" s="37"/>
      <c r="P96" s="37"/>
      <c r="Q96" s="37"/>
      <c r="R96" s="37"/>
    </row>
    <row r="97" spans="2:19" ht="16.2" customHeight="1" thickBot="1" x14ac:dyDescent="0.35">
      <c r="B97" s="93" t="s">
        <v>1</v>
      </c>
      <c r="C97" s="100">
        <f>SUM(C74:C96)</f>
        <v>75</v>
      </c>
      <c r="D97" s="100"/>
      <c r="E97" s="35"/>
      <c r="F97" s="58"/>
      <c r="G97" s="28"/>
      <c r="H97" s="36"/>
      <c r="I97" s="36"/>
      <c r="J97" s="36"/>
      <c r="K97" s="36"/>
      <c r="M97" s="37"/>
      <c r="P97" s="37"/>
      <c r="Q97" s="37"/>
      <c r="R97" s="37"/>
    </row>
    <row r="98" spans="2:19" ht="16.2" customHeight="1" x14ac:dyDescent="0.3">
      <c r="B98" s="57"/>
      <c r="C98" s="36"/>
      <c r="D98" s="35"/>
      <c r="E98" s="35"/>
      <c r="F98" s="58"/>
      <c r="G98" s="28"/>
      <c r="H98" s="36"/>
      <c r="I98" s="36"/>
      <c r="J98" s="36"/>
      <c r="K98" s="36"/>
      <c r="M98" s="37"/>
      <c r="P98" s="37"/>
      <c r="Q98" s="37"/>
      <c r="R98" s="37"/>
    </row>
    <row r="99" spans="2:19" ht="28.5" customHeight="1" x14ac:dyDescent="0.3">
      <c r="B99" s="1"/>
      <c r="C99" s="1"/>
      <c r="D99" s="1"/>
      <c r="E99" s="1"/>
      <c r="F99" s="1"/>
      <c r="G99" s="1"/>
      <c r="H99" s="1"/>
      <c r="I99" s="1"/>
      <c r="J99" s="1"/>
      <c r="K99" s="1"/>
      <c r="M99" s="59"/>
    </row>
    <row r="100" spans="2:19" ht="32.25" customHeight="1" x14ac:dyDescent="0.3">
      <c r="B100" s="81" t="s">
        <v>25</v>
      </c>
      <c r="C100" s="82" t="s">
        <v>1</v>
      </c>
      <c r="D100" s="75" t="s">
        <v>55</v>
      </c>
      <c r="E100" s="75" t="s">
        <v>56</v>
      </c>
      <c r="F100" s="75" t="s">
        <v>50</v>
      </c>
      <c r="G100" s="75" t="s">
        <v>51</v>
      </c>
      <c r="H100" s="75" t="s">
        <v>52</v>
      </c>
      <c r="I100" s="75" t="s">
        <v>53</v>
      </c>
      <c r="J100" s="75" t="s">
        <v>54</v>
      </c>
      <c r="K100" s="75" t="s">
        <v>44</v>
      </c>
      <c r="L100"/>
      <c r="M100"/>
      <c r="P100"/>
      <c r="Q100"/>
      <c r="R100"/>
      <c r="S100"/>
    </row>
    <row r="101" spans="2:19" ht="17.25" customHeight="1" x14ac:dyDescent="0.3">
      <c r="B101" s="22" t="s">
        <v>26</v>
      </c>
      <c r="C101" s="18">
        <f>+SUM(D101:K101)</f>
        <v>7</v>
      </c>
      <c r="D101" s="19">
        <v>0</v>
      </c>
      <c r="E101" s="19">
        <v>0</v>
      </c>
      <c r="F101" s="19">
        <v>5</v>
      </c>
      <c r="G101" s="19">
        <v>2</v>
      </c>
      <c r="H101" s="19">
        <v>0</v>
      </c>
      <c r="I101" s="19">
        <v>0</v>
      </c>
      <c r="J101" s="19">
        <v>0</v>
      </c>
      <c r="K101" s="19">
        <v>0</v>
      </c>
      <c r="L101"/>
      <c r="M101"/>
      <c r="P101"/>
      <c r="Q101"/>
      <c r="R101"/>
      <c r="S101"/>
    </row>
    <row r="102" spans="2:19" ht="17.25" customHeight="1" x14ac:dyDescent="0.3">
      <c r="B102" s="22" t="s">
        <v>63</v>
      </c>
      <c r="C102" s="18">
        <f t="shared" ref="C102:C122" si="11">+SUM(D102:K102)</f>
        <v>3</v>
      </c>
      <c r="D102" s="19">
        <v>0</v>
      </c>
      <c r="E102" s="19">
        <v>1</v>
      </c>
      <c r="F102" s="19">
        <v>0</v>
      </c>
      <c r="G102" s="19">
        <v>0</v>
      </c>
      <c r="H102" s="19">
        <v>1</v>
      </c>
      <c r="I102" s="19">
        <v>1</v>
      </c>
      <c r="J102" s="19">
        <v>0</v>
      </c>
      <c r="K102" s="19">
        <v>0</v>
      </c>
      <c r="L102"/>
      <c r="M102"/>
      <c r="P102"/>
      <c r="Q102"/>
      <c r="R102"/>
      <c r="S102"/>
    </row>
    <row r="103" spans="2:19" ht="17.25" customHeight="1" x14ac:dyDescent="0.3">
      <c r="B103" s="22" t="s">
        <v>27</v>
      </c>
      <c r="C103" s="18">
        <f t="shared" si="11"/>
        <v>0</v>
      </c>
      <c r="D103" s="19">
        <v>0</v>
      </c>
      <c r="E103" s="19">
        <v>0</v>
      </c>
      <c r="F103" s="19">
        <v>0</v>
      </c>
      <c r="G103" s="19">
        <v>0</v>
      </c>
      <c r="H103" s="19">
        <v>0</v>
      </c>
      <c r="I103" s="19">
        <v>0</v>
      </c>
      <c r="J103" s="19">
        <v>0</v>
      </c>
      <c r="K103" s="19">
        <v>0</v>
      </c>
      <c r="L103"/>
      <c r="M103"/>
      <c r="P103"/>
      <c r="Q103"/>
      <c r="R103"/>
      <c r="S103"/>
    </row>
    <row r="104" spans="2:19" ht="17.25" customHeight="1" x14ac:dyDescent="0.3">
      <c r="B104" s="22" t="s">
        <v>28</v>
      </c>
      <c r="C104" s="18">
        <f t="shared" si="11"/>
        <v>2</v>
      </c>
      <c r="D104" s="19">
        <v>0</v>
      </c>
      <c r="E104" s="19">
        <v>0</v>
      </c>
      <c r="F104" s="19">
        <v>0</v>
      </c>
      <c r="G104" s="19">
        <v>2</v>
      </c>
      <c r="H104" s="19">
        <v>0</v>
      </c>
      <c r="I104" s="19">
        <v>0</v>
      </c>
      <c r="J104" s="19">
        <v>0</v>
      </c>
      <c r="K104" s="19">
        <v>0</v>
      </c>
      <c r="L104"/>
      <c r="M104"/>
      <c r="P104"/>
      <c r="Q104"/>
      <c r="R104"/>
      <c r="S104"/>
    </row>
    <row r="105" spans="2:19" ht="17.25" customHeight="1" x14ac:dyDescent="0.3">
      <c r="B105" s="22" t="s">
        <v>66</v>
      </c>
      <c r="C105" s="18">
        <f t="shared" si="11"/>
        <v>3</v>
      </c>
      <c r="D105" s="19">
        <v>0</v>
      </c>
      <c r="E105" s="19">
        <v>0</v>
      </c>
      <c r="F105" s="19">
        <v>1</v>
      </c>
      <c r="G105" s="19">
        <v>1</v>
      </c>
      <c r="H105" s="19">
        <v>1</v>
      </c>
      <c r="I105" s="19">
        <v>0</v>
      </c>
      <c r="J105" s="19">
        <v>0</v>
      </c>
      <c r="K105" s="19">
        <v>0</v>
      </c>
      <c r="L105"/>
      <c r="M105"/>
      <c r="P105"/>
      <c r="Q105"/>
      <c r="R105"/>
      <c r="S105"/>
    </row>
    <row r="106" spans="2:19" ht="17.25" customHeight="1" x14ac:dyDescent="0.3">
      <c r="B106" s="22" t="s">
        <v>64</v>
      </c>
      <c r="C106" s="18">
        <f t="shared" si="11"/>
        <v>0</v>
      </c>
      <c r="D106" s="19">
        <v>0</v>
      </c>
      <c r="E106" s="19">
        <v>0</v>
      </c>
      <c r="F106" s="19">
        <v>0</v>
      </c>
      <c r="G106" s="19">
        <v>0</v>
      </c>
      <c r="H106" s="19">
        <v>0</v>
      </c>
      <c r="I106" s="19">
        <v>0</v>
      </c>
      <c r="J106" s="19">
        <v>0</v>
      </c>
      <c r="K106" s="19">
        <v>0</v>
      </c>
      <c r="L106"/>
      <c r="M106"/>
      <c r="P106"/>
      <c r="Q106"/>
      <c r="R106"/>
      <c r="S106"/>
    </row>
    <row r="107" spans="2:19" ht="17.25" customHeight="1" x14ac:dyDescent="0.3">
      <c r="B107" s="22" t="s">
        <v>29</v>
      </c>
      <c r="C107" s="18">
        <f t="shared" si="11"/>
        <v>2</v>
      </c>
      <c r="D107" s="19">
        <v>0</v>
      </c>
      <c r="E107" s="19">
        <v>0</v>
      </c>
      <c r="F107" s="19">
        <v>1</v>
      </c>
      <c r="G107" s="19">
        <v>1</v>
      </c>
      <c r="H107" s="19">
        <v>0</v>
      </c>
      <c r="I107" s="19">
        <v>0</v>
      </c>
      <c r="J107" s="19">
        <v>0</v>
      </c>
      <c r="K107" s="19">
        <v>0</v>
      </c>
      <c r="L107"/>
      <c r="M107"/>
      <c r="P107"/>
      <c r="Q107"/>
      <c r="R107"/>
      <c r="S107"/>
    </row>
    <row r="108" spans="2:19" ht="17.25" customHeight="1" x14ac:dyDescent="0.3">
      <c r="B108" s="22" t="s">
        <v>30</v>
      </c>
      <c r="C108" s="18">
        <f t="shared" si="11"/>
        <v>3</v>
      </c>
      <c r="D108" s="19">
        <v>0</v>
      </c>
      <c r="E108" s="19">
        <v>1</v>
      </c>
      <c r="F108" s="19">
        <v>1</v>
      </c>
      <c r="G108" s="19">
        <v>1</v>
      </c>
      <c r="H108" s="19">
        <v>0</v>
      </c>
      <c r="I108" s="19">
        <v>0</v>
      </c>
      <c r="J108" s="19">
        <v>0</v>
      </c>
      <c r="K108" s="19">
        <v>0</v>
      </c>
      <c r="L108"/>
      <c r="M108"/>
      <c r="P108"/>
      <c r="Q108"/>
      <c r="R108"/>
      <c r="S108"/>
    </row>
    <row r="109" spans="2:19" ht="17.25" customHeight="1" x14ac:dyDescent="0.3">
      <c r="B109" s="22" t="s">
        <v>31</v>
      </c>
      <c r="C109" s="18">
        <f t="shared" si="11"/>
        <v>2</v>
      </c>
      <c r="D109" s="19">
        <v>0</v>
      </c>
      <c r="E109" s="19">
        <v>1</v>
      </c>
      <c r="F109" s="19">
        <v>1</v>
      </c>
      <c r="G109" s="19">
        <v>0</v>
      </c>
      <c r="H109" s="19">
        <v>0</v>
      </c>
      <c r="I109" s="19">
        <v>0</v>
      </c>
      <c r="J109" s="19">
        <v>0</v>
      </c>
      <c r="K109" s="19">
        <v>0</v>
      </c>
      <c r="L109"/>
      <c r="M109"/>
      <c r="P109"/>
      <c r="Q109"/>
      <c r="R109"/>
      <c r="S109"/>
    </row>
    <row r="110" spans="2:19" ht="17.25" customHeight="1" x14ac:dyDescent="0.3">
      <c r="B110" s="22" t="s">
        <v>32</v>
      </c>
      <c r="C110" s="18">
        <f t="shared" si="11"/>
        <v>5</v>
      </c>
      <c r="D110" s="19">
        <v>0</v>
      </c>
      <c r="E110" s="19">
        <v>0</v>
      </c>
      <c r="F110" s="19">
        <v>3</v>
      </c>
      <c r="G110" s="19">
        <v>1</v>
      </c>
      <c r="H110" s="19">
        <v>0</v>
      </c>
      <c r="I110" s="19">
        <v>0</v>
      </c>
      <c r="J110" s="19">
        <v>1</v>
      </c>
      <c r="K110" s="19">
        <v>0</v>
      </c>
      <c r="L110"/>
      <c r="M110"/>
      <c r="P110"/>
      <c r="Q110"/>
      <c r="R110"/>
      <c r="S110"/>
    </row>
    <row r="111" spans="2:19" ht="17.25" customHeight="1" x14ac:dyDescent="0.3">
      <c r="B111" s="22" t="s">
        <v>65</v>
      </c>
      <c r="C111" s="18">
        <f t="shared" si="11"/>
        <v>2</v>
      </c>
      <c r="D111" s="19">
        <v>0</v>
      </c>
      <c r="E111" s="19">
        <v>0</v>
      </c>
      <c r="F111" s="19">
        <v>2</v>
      </c>
      <c r="G111" s="19">
        <v>0</v>
      </c>
      <c r="H111" s="19">
        <v>0</v>
      </c>
      <c r="I111" s="19">
        <v>0</v>
      </c>
      <c r="J111" s="19">
        <v>0</v>
      </c>
      <c r="K111" s="19">
        <v>0</v>
      </c>
      <c r="L111"/>
      <c r="M111"/>
      <c r="P111"/>
      <c r="Q111"/>
      <c r="R111"/>
      <c r="S111"/>
    </row>
    <row r="112" spans="2:19" ht="17.25" customHeight="1" x14ac:dyDescent="0.3">
      <c r="B112" s="22" t="s">
        <v>62</v>
      </c>
      <c r="C112" s="18">
        <f t="shared" si="11"/>
        <v>0</v>
      </c>
      <c r="D112" s="19">
        <v>0</v>
      </c>
      <c r="E112" s="19">
        <v>0</v>
      </c>
      <c r="F112" s="19">
        <v>0</v>
      </c>
      <c r="G112" s="19">
        <v>0</v>
      </c>
      <c r="H112" s="19">
        <v>0</v>
      </c>
      <c r="I112" s="19">
        <v>0</v>
      </c>
      <c r="J112" s="19">
        <v>0</v>
      </c>
      <c r="K112" s="19">
        <v>0</v>
      </c>
      <c r="L112"/>
      <c r="M112"/>
      <c r="P112"/>
      <c r="Q112"/>
      <c r="R112"/>
      <c r="S112"/>
    </row>
    <row r="113" spans="2:19" ht="17.25" customHeight="1" x14ac:dyDescent="0.3">
      <c r="B113" s="22" t="s">
        <v>49</v>
      </c>
      <c r="C113" s="18">
        <f t="shared" si="11"/>
        <v>15</v>
      </c>
      <c r="D113" s="19">
        <v>0</v>
      </c>
      <c r="E113" s="19">
        <v>2</v>
      </c>
      <c r="F113" s="19">
        <v>4</v>
      </c>
      <c r="G113" s="19">
        <v>3</v>
      </c>
      <c r="H113" s="19">
        <v>4</v>
      </c>
      <c r="I113" s="19">
        <v>1</v>
      </c>
      <c r="J113" s="19">
        <v>1</v>
      </c>
      <c r="K113" s="19">
        <v>0</v>
      </c>
      <c r="L113"/>
      <c r="M113"/>
      <c r="P113"/>
      <c r="Q113"/>
      <c r="R113"/>
      <c r="S113"/>
    </row>
    <row r="114" spans="2:19" ht="17.25" customHeight="1" x14ac:dyDescent="0.3">
      <c r="B114" s="22" t="s">
        <v>33</v>
      </c>
      <c r="C114" s="18">
        <f t="shared" si="11"/>
        <v>8</v>
      </c>
      <c r="D114" s="19">
        <v>0</v>
      </c>
      <c r="E114" s="19">
        <v>1</v>
      </c>
      <c r="F114" s="19">
        <v>5</v>
      </c>
      <c r="G114" s="19">
        <v>0</v>
      </c>
      <c r="H114" s="19">
        <v>1</v>
      </c>
      <c r="I114" s="19">
        <v>1</v>
      </c>
      <c r="J114" s="19">
        <v>0</v>
      </c>
      <c r="K114" s="19">
        <v>0</v>
      </c>
      <c r="L114"/>
      <c r="M114"/>
      <c r="P114"/>
      <c r="Q114"/>
      <c r="R114"/>
      <c r="S114"/>
    </row>
    <row r="115" spans="2:19" ht="17.25" customHeight="1" x14ac:dyDescent="0.3">
      <c r="B115" s="22" t="s">
        <v>42</v>
      </c>
      <c r="C115" s="18">
        <f t="shared" si="11"/>
        <v>6</v>
      </c>
      <c r="D115" s="19">
        <v>0</v>
      </c>
      <c r="E115" s="19">
        <v>0</v>
      </c>
      <c r="F115" s="19">
        <v>3</v>
      </c>
      <c r="G115" s="19">
        <v>2</v>
      </c>
      <c r="H115" s="19">
        <v>0</v>
      </c>
      <c r="I115" s="19">
        <v>0</v>
      </c>
      <c r="J115" s="19">
        <v>0</v>
      </c>
      <c r="K115" s="19">
        <v>1</v>
      </c>
      <c r="L115"/>
      <c r="M115"/>
      <c r="P115"/>
      <c r="Q115"/>
      <c r="R115"/>
      <c r="S115"/>
    </row>
    <row r="116" spans="2:19" ht="17.25" customHeight="1" x14ac:dyDescent="0.3">
      <c r="B116" s="22" t="s">
        <v>34</v>
      </c>
      <c r="C116" s="18">
        <f t="shared" si="11"/>
        <v>3</v>
      </c>
      <c r="D116" s="19">
        <v>0</v>
      </c>
      <c r="E116" s="19">
        <v>0</v>
      </c>
      <c r="F116" s="19">
        <v>0</v>
      </c>
      <c r="G116" s="19">
        <v>1</v>
      </c>
      <c r="H116" s="19">
        <v>2</v>
      </c>
      <c r="I116" s="19">
        <v>0</v>
      </c>
      <c r="J116" s="19">
        <v>0</v>
      </c>
      <c r="K116" s="19">
        <v>0</v>
      </c>
      <c r="L116"/>
      <c r="M116"/>
      <c r="P116"/>
      <c r="Q116"/>
      <c r="R116"/>
      <c r="S116"/>
    </row>
    <row r="117" spans="2:19" ht="17.25" customHeight="1" x14ac:dyDescent="0.3">
      <c r="B117" s="22" t="s">
        <v>35</v>
      </c>
      <c r="C117" s="18">
        <f t="shared" si="11"/>
        <v>2</v>
      </c>
      <c r="D117" s="19">
        <v>0</v>
      </c>
      <c r="E117" s="19">
        <v>0</v>
      </c>
      <c r="F117" s="19">
        <v>1</v>
      </c>
      <c r="G117" s="19">
        <v>1</v>
      </c>
      <c r="H117" s="19">
        <v>0</v>
      </c>
      <c r="I117" s="19">
        <v>0</v>
      </c>
      <c r="J117" s="19">
        <v>0</v>
      </c>
      <c r="K117" s="19">
        <v>0</v>
      </c>
      <c r="L117"/>
      <c r="M117"/>
      <c r="P117"/>
      <c r="Q117"/>
      <c r="R117"/>
      <c r="S117"/>
    </row>
    <row r="118" spans="2:19" ht="17.25" customHeight="1" x14ac:dyDescent="0.3">
      <c r="B118" s="22" t="s">
        <v>36</v>
      </c>
      <c r="C118" s="18">
        <f t="shared" si="11"/>
        <v>4</v>
      </c>
      <c r="D118" s="19">
        <v>0</v>
      </c>
      <c r="E118" s="19">
        <v>0</v>
      </c>
      <c r="F118" s="19">
        <v>2</v>
      </c>
      <c r="G118" s="19">
        <v>2</v>
      </c>
      <c r="H118" s="19">
        <v>0</v>
      </c>
      <c r="I118" s="19">
        <v>0</v>
      </c>
      <c r="J118" s="19">
        <v>0</v>
      </c>
      <c r="K118" s="19">
        <v>0</v>
      </c>
      <c r="L118"/>
      <c r="M118"/>
      <c r="P118"/>
      <c r="Q118"/>
      <c r="R118"/>
      <c r="S118"/>
    </row>
    <row r="119" spans="2:19" ht="17.25" customHeight="1" x14ac:dyDescent="0.3">
      <c r="B119" s="22" t="s">
        <v>37</v>
      </c>
      <c r="C119" s="18">
        <f t="shared" si="11"/>
        <v>1</v>
      </c>
      <c r="D119" s="19">
        <v>0</v>
      </c>
      <c r="E119" s="19">
        <v>0</v>
      </c>
      <c r="F119" s="19">
        <v>0</v>
      </c>
      <c r="G119" s="19">
        <v>1</v>
      </c>
      <c r="H119" s="19">
        <v>0</v>
      </c>
      <c r="I119" s="19">
        <v>0</v>
      </c>
      <c r="J119" s="19">
        <v>0</v>
      </c>
      <c r="K119" s="19">
        <v>0</v>
      </c>
      <c r="L119"/>
      <c r="M119"/>
      <c r="P119"/>
      <c r="Q119"/>
      <c r="R119"/>
      <c r="S119"/>
    </row>
    <row r="120" spans="2:19" ht="17.25" customHeight="1" x14ac:dyDescent="0.3">
      <c r="B120" s="22" t="s">
        <v>38</v>
      </c>
      <c r="C120" s="18">
        <f t="shared" si="11"/>
        <v>1</v>
      </c>
      <c r="D120" s="19">
        <v>0</v>
      </c>
      <c r="E120" s="19">
        <v>1</v>
      </c>
      <c r="F120" s="19">
        <v>0</v>
      </c>
      <c r="G120" s="19">
        <v>0</v>
      </c>
      <c r="H120" s="19">
        <v>0</v>
      </c>
      <c r="I120" s="19">
        <v>0</v>
      </c>
      <c r="J120" s="19">
        <v>0</v>
      </c>
      <c r="K120" s="19">
        <v>0</v>
      </c>
      <c r="L120"/>
      <c r="M120"/>
      <c r="P120"/>
      <c r="Q120"/>
      <c r="R120"/>
      <c r="S120"/>
    </row>
    <row r="121" spans="2:19" ht="17.25" customHeight="1" x14ac:dyDescent="0.3">
      <c r="B121" s="22" t="s">
        <v>39</v>
      </c>
      <c r="C121" s="18">
        <f t="shared" si="11"/>
        <v>2</v>
      </c>
      <c r="D121" s="19">
        <v>0</v>
      </c>
      <c r="E121" s="19">
        <v>0</v>
      </c>
      <c r="F121" s="19">
        <v>0</v>
      </c>
      <c r="G121" s="19">
        <v>1</v>
      </c>
      <c r="H121" s="19">
        <v>1</v>
      </c>
      <c r="I121" s="19">
        <v>0</v>
      </c>
      <c r="J121" s="19">
        <v>0</v>
      </c>
      <c r="K121" s="19">
        <v>0</v>
      </c>
      <c r="L121"/>
      <c r="M121"/>
      <c r="P121"/>
      <c r="Q121"/>
      <c r="R121"/>
      <c r="S121"/>
    </row>
    <row r="122" spans="2:19" ht="17.25" customHeight="1" x14ac:dyDescent="0.3">
      <c r="B122" s="22" t="s">
        <v>40</v>
      </c>
      <c r="C122" s="18">
        <f t="shared" si="11"/>
        <v>1</v>
      </c>
      <c r="D122" s="19">
        <v>0</v>
      </c>
      <c r="E122" s="19">
        <v>0</v>
      </c>
      <c r="F122" s="19">
        <v>1</v>
      </c>
      <c r="G122" s="19">
        <v>0</v>
      </c>
      <c r="H122" s="19">
        <v>0</v>
      </c>
      <c r="I122" s="19">
        <v>0</v>
      </c>
      <c r="J122" s="19">
        <v>0</v>
      </c>
      <c r="K122" s="19">
        <v>0</v>
      </c>
      <c r="L122"/>
      <c r="M122"/>
      <c r="P122"/>
      <c r="Q122"/>
      <c r="R122"/>
      <c r="S122"/>
    </row>
    <row r="123" spans="2:19" ht="17.25" customHeight="1" thickBot="1" x14ac:dyDescent="0.35">
      <c r="B123" s="41" t="s">
        <v>41</v>
      </c>
      <c r="C123" s="42">
        <f t="shared" ref="C123" si="12">+SUM(D123:K123)</f>
        <v>3</v>
      </c>
      <c r="D123" s="43">
        <v>0</v>
      </c>
      <c r="E123" s="43">
        <v>0</v>
      </c>
      <c r="F123" s="43">
        <v>1</v>
      </c>
      <c r="G123" s="43">
        <v>1</v>
      </c>
      <c r="H123" s="43">
        <v>1</v>
      </c>
      <c r="I123" s="43">
        <v>0</v>
      </c>
      <c r="J123" s="43">
        <v>0</v>
      </c>
      <c r="K123" s="43">
        <v>0</v>
      </c>
      <c r="L123"/>
      <c r="M123"/>
      <c r="P123"/>
      <c r="Q123"/>
      <c r="R123"/>
      <c r="S123"/>
    </row>
    <row r="124" spans="2:19" ht="21" customHeight="1" x14ac:dyDescent="0.3">
      <c r="B124" s="44" t="s">
        <v>1</v>
      </c>
      <c r="C124" s="45">
        <f t="shared" ref="C124:K124" si="13">SUM(C101:C123)</f>
        <v>75</v>
      </c>
      <c r="D124" s="77">
        <f t="shared" si="13"/>
        <v>0</v>
      </c>
      <c r="E124" s="27">
        <f t="shared" si="13"/>
        <v>7</v>
      </c>
      <c r="F124" s="77">
        <f t="shared" si="13"/>
        <v>31</v>
      </c>
      <c r="G124" s="77">
        <f t="shared" si="13"/>
        <v>20</v>
      </c>
      <c r="H124" s="77">
        <f t="shared" si="13"/>
        <v>11</v>
      </c>
      <c r="I124" s="77">
        <f t="shared" si="13"/>
        <v>3</v>
      </c>
      <c r="J124" s="77">
        <f t="shared" si="13"/>
        <v>2</v>
      </c>
      <c r="K124" s="27">
        <f t="shared" si="13"/>
        <v>1</v>
      </c>
      <c r="L124"/>
      <c r="M124"/>
      <c r="N124"/>
      <c r="O124"/>
      <c r="P124"/>
      <c r="Q124"/>
      <c r="R124"/>
      <c r="S124"/>
    </row>
    <row r="125" spans="2:19" ht="21" customHeight="1" thickBot="1" x14ac:dyDescent="0.35">
      <c r="B125" s="30" t="s">
        <v>15</v>
      </c>
      <c r="C125" s="31">
        <f>SUM(D125:K125)</f>
        <v>1.0000000000000002</v>
      </c>
      <c r="D125" s="31">
        <f>D124/($C$124)</f>
        <v>0</v>
      </c>
      <c r="E125" s="31">
        <f t="shared" ref="E125:K125" si="14">E124/($C$124)</f>
        <v>9.3333333333333338E-2</v>
      </c>
      <c r="F125" s="31">
        <f t="shared" si="14"/>
        <v>0.41333333333333333</v>
      </c>
      <c r="G125" s="31">
        <f t="shared" si="14"/>
        <v>0.26666666666666666</v>
      </c>
      <c r="H125" s="31">
        <f t="shared" si="14"/>
        <v>0.14666666666666667</v>
      </c>
      <c r="I125" s="31">
        <f t="shared" si="14"/>
        <v>0.04</v>
      </c>
      <c r="J125" s="31">
        <f t="shared" si="14"/>
        <v>2.6666666666666668E-2</v>
      </c>
      <c r="K125" s="31">
        <f t="shared" si="14"/>
        <v>1.3333333333333334E-2</v>
      </c>
      <c r="L125"/>
      <c r="M125"/>
      <c r="N125"/>
      <c r="O125"/>
      <c r="P125"/>
      <c r="Q125"/>
      <c r="R125"/>
      <c r="S125"/>
    </row>
    <row r="126" spans="2:19" x14ac:dyDescent="0.3">
      <c r="B126" s="57"/>
      <c r="C126" s="36"/>
      <c r="D126" s="35"/>
      <c r="E126" s="35"/>
      <c r="F126" s="58"/>
      <c r="G126" s="28"/>
      <c r="H126" s="36"/>
      <c r="I126" s="36"/>
      <c r="J126" s="36"/>
      <c r="K126" s="36"/>
      <c r="M126" s="37"/>
      <c r="N126" s="37"/>
      <c r="O126" s="37"/>
      <c r="P126" s="37"/>
      <c r="Q126" s="37"/>
      <c r="R126" s="37"/>
    </row>
    <row r="127" spans="2:19" x14ac:dyDescent="0.3">
      <c r="B127" s="1"/>
      <c r="C127" s="1"/>
      <c r="D127" s="1"/>
      <c r="E127" s="1"/>
      <c r="F127" s="1"/>
    </row>
    <row r="128" spans="2:19" ht="15.6" x14ac:dyDescent="0.3">
      <c r="B128" s="32"/>
      <c r="C128" s="32"/>
      <c r="D128" s="32"/>
      <c r="E128" s="32"/>
      <c r="F128" s="12"/>
    </row>
    <row r="129" spans="2:18" ht="15.6" x14ac:dyDescent="0.3">
      <c r="B129" s="32"/>
      <c r="C129" s="32"/>
      <c r="D129" s="32"/>
      <c r="E129" s="32"/>
      <c r="F129" s="12"/>
    </row>
    <row r="130" spans="2:18" ht="20.399999999999999" customHeight="1" x14ac:dyDescent="0.3">
      <c r="B130" s="116" t="s">
        <v>17</v>
      </c>
      <c r="C130" s="104"/>
      <c r="D130" s="82">
        <v>2025</v>
      </c>
      <c r="E130" s="82">
        <v>2026</v>
      </c>
      <c r="F130" s="117" t="s">
        <v>60</v>
      </c>
      <c r="G130" s="118"/>
    </row>
    <row r="131" spans="2:18" ht="19.2" customHeight="1" x14ac:dyDescent="0.3">
      <c r="B131" s="85" t="s">
        <v>3</v>
      </c>
      <c r="C131" s="86"/>
      <c r="D131" s="87">
        <v>20</v>
      </c>
      <c r="E131" s="87">
        <v>16</v>
      </c>
      <c r="F131" s="112">
        <f t="shared" ref="F131:F142" si="15">E131/D131-1</f>
        <v>-0.19999999999999996</v>
      </c>
      <c r="G131" s="113"/>
    </row>
    <row r="132" spans="2:18" ht="19.2" customHeight="1" x14ac:dyDescent="0.3">
      <c r="B132" s="85" t="s">
        <v>4</v>
      </c>
      <c r="C132" s="86"/>
      <c r="D132" s="87">
        <v>13</v>
      </c>
      <c r="E132" s="87">
        <v>11</v>
      </c>
      <c r="F132" s="112">
        <f t="shared" si="15"/>
        <v>-0.15384615384615385</v>
      </c>
      <c r="G132" s="113"/>
    </row>
    <row r="133" spans="2:18" ht="19.2" customHeight="1" x14ac:dyDescent="0.3">
      <c r="B133" s="85" t="s">
        <v>5</v>
      </c>
      <c r="C133" s="86"/>
      <c r="D133" s="87">
        <v>23</v>
      </c>
      <c r="E133" s="87">
        <v>24</v>
      </c>
      <c r="F133" s="112">
        <f t="shared" si="15"/>
        <v>4.3478260869565188E-2</v>
      </c>
      <c r="G133" s="113"/>
    </row>
    <row r="134" spans="2:18" ht="19.2" customHeight="1" thickBot="1" x14ac:dyDescent="0.35">
      <c r="B134" s="85" t="s">
        <v>6</v>
      </c>
      <c r="C134" s="86"/>
      <c r="D134" s="87">
        <v>29</v>
      </c>
      <c r="E134" s="87">
        <v>24</v>
      </c>
      <c r="F134" s="112">
        <f t="shared" si="15"/>
        <v>-0.17241379310344829</v>
      </c>
      <c r="G134" s="113"/>
    </row>
    <row r="135" spans="2:18" ht="19.2" hidden="1" customHeight="1" x14ac:dyDescent="0.3">
      <c r="B135" s="85" t="s">
        <v>7</v>
      </c>
      <c r="C135" s="86"/>
      <c r="D135" s="87">
        <v>19</v>
      </c>
      <c r="E135" s="87"/>
      <c r="F135" s="112">
        <f t="shared" si="15"/>
        <v>-1</v>
      </c>
      <c r="G135" s="113"/>
    </row>
    <row r="136" spans="2:18" ht="19.2" hidden="1" customHeight="1" x14ac:dyDescent="0.3">
      <c r="B136" s="85" t="s">
        <v>8</v>
      </c>
      <c r="C136" s="86"/>
      <c r="D136" s="87">
        <v>24</v>
      </c>
      <c r="E136" s="87"/>
      <c r="F136" s="112">
        <f t="shared" si="15"/>
        <v>-1</v>
      </c>
      <c r="G136" s="113"/>
    </row>
    <row r="137" spans="2:18" ht="19.2" hidden="1" customHeight="1" x14ac:dyDescent="0.3">
      <c r="B137" s="85" t="s">
        <v>9</v>
      </c>
      <c r="C137" s="86"/>
      <c r="D137" s="87">
        <v>18</v>
      </c>
      <c r="E137" s="87"/>
      <c r="F137" s="112">
        <f t="shared" si="15"/>
        <v>-1</v>
      </c>
      <c r="G137" s="113"/>
    </row>
    <row r="138" spans="2:18" ht="19.2" hidden="1" customHeight="1" x14ac:dyDescent="0.3">
      <c r="B138" s="85" t="s">
        <v>10</v>
      </c>
      <c r="C138" s="86"/>
      <c r="D138" s="87">
        <v>36</v>
      </c>
      <c r="E138" s="87"/>
      <c r="F138" s="112">
        <f t="shared" si="15"/>
        <v>-1</v>
      </c>
      <c r="G138" s="113"/>
    </row>
    <row r="139" spans="2:18" ht="19.2" hidden="1" customHeight="1" x14ac:dyDescent="0.3">
      <c r="B139" s="85" t="s">
        <v>11</v>
      </c>
      <c r="C139" s="86"/>
      <c r="D139" s="87">
        <v>25</v>
      </c>
      <c r="E139" s="87"/>
      <c r="F139" s="112">
        <f t="shared" si="15"/>
        <v>-1</v>
      </c>
      <c r="G139" s="113"/>
    </row>
    <row r="140" spans="2:18" ht="19.2" hidden="1" customHeight="1" x14ac:dyDescent="0.3">
      <c r="B140" s="85" t="s">
        <v>12</v>
      </c>
      <c r="C140" s="86"/>
      <c r="D140" s="87">
        <v>17</v>
      </c>
      <c r="E140" s="87"/>
      <c r="F140" s="112">
        <f t="shared" si="15"/>
        <v>-1</v>
      </c>
      <c r="G140" s="113"/>
    </row>
    <row r="141" spans="2:18" ht="19.2" hidden="1" customHeight="1" x14ac:dyDescent="0.3">
      <c r="B141" s="85" t="s">
        <v>13</v>
      </c>
      <c r="C141" s="86"/>
      <c r="D141" s="87">
        <v>21</v>
      </c>
      <c r="E141" s="87"/>
      <c r="F141" s="112">
        <f t="shared" si="15"/>
        <v>-1</v>
      </c>
      <c r="G141" s="113"/>
    </row>
    <row r="142" spans="2:18" ht="19.2" hidden="1" customHeight="1" thickBot="1" x14ac:dyDescent="0.35">
      <c r="B142" s="88" t="s">
        <v>14</v>
      </c>
      <c r="C142" s="89"/>
      <c r="D142" s="90">
        <v>15</v>
      </c>
      <c r="E142" s="90"/>
      <c r="F142" s="112">
        <f t="shared" si="15"/>
        <v>-1</v>
      </c>
      <c r="G142" s="113"/>
    </row>
    <row r="143" spans="2:18" ht="19.2" customHeight="1" x14ac:dyDescent="0.3">
      <c r="B143" s="114" t="s">
        <v>1</v>
      </c>
      <c r="C143" s="114"/>
      <c r="D143" s="27">
        <f>SUM(D131:D134)</f>
        <v>85</v>
      </c>
      <c r="E143" s="27">
        <f>SUM(E131:E142)</f>
        <v>75</v>
      </c>
      <c r="F143" s="115">
        <f>E143/D143-1</f>
        <v>-0.11764705882352944</v>
      </c>
      <c r="G143" s="115"/>
    </row>
    <row r="144" spans="2:18" x14ac:dyDescent="0.3">
      <c r="B144" s="11"/>
      <c r="C144" s="11"/>
      <c r="D144" s="11"/>
      <c r="E144" s="11"/>
      <c r="F144" s="11"/>
      <c r="G144" s="11"/>
      <c r="H144" s="11"/>
      <c r="I144" s="11"/>
      <c r="J144" s="11"/>
      <c r="K144" s="11"/>
      <c r="L144" s="11"/>
      <c r="M144" s="11"/>
      <c r="N144" s="11"/>
      <c r="O144" s="11"/>
      <c r="P144" s="11"/>
      <c r="Q144" s="11"/>
      <c r="R144" s="11"/>
    </row>
    <row r="145" spans="2:18" x14ac:dyDescent="0.3">
      <c r="B145" s="84" t="s">
        <v>59</v>
      </c>
      <c r="C145" s="11"/>
      <c r="D145" s="11"/>
      <c r="E145" s="11"/>
      <c r="F145" s="11"/>
      <c r="G145" s="11"/>
      <c r="H145" s="11"/>
      <c r="I145" s="11"/>
      <c r="J145" s="11"/>
      <c r="K145" s="11"/>
      <c r="L145" s="11"/>
      <c r="M145" s="11"/>
      <c r="N145" s="11"/>
      <c r="O145" s="11"/>
      <c r="P145" s="11"/>
      <c r="Q145" s="11"/>
      <c r="R145" s="11"/>
    </row>
    <row r="146" spans="2:18" ht="21.75" customHeight="1" x14ac:dyDescent="0.3">
      <c r="B146" s="83" t="s">
        <v>68</v>
      </c>
      <c r="C146" s="52"/>
      <c r="D146" s="35"/>
      <c r="E146" s="35"/>
      <c r="F146" s="38"/>
      <c r="G146" s="50"/>
    </row>
    <row r="147" spans="2:18" ht="17.25" customHeight="1" x14ac:dyDescent="0.3">
      <c r="B147" s="61"/>
      <c r="C147" s="11"/>
      <c r="J147" s="61"/>
      <c r="K147" s="64"/>
      <c r="L147" s="1"/>
      <c r="M147" s="1"/>
      <c r="N147" s="1"/>
      <c r="O147" s="1"/>
    </row>
    <row r="148" spans="2:18" ht="17.25" customHeight="1" x14ac:dyDescent="0.3">
      <c r="B148" s="12"/>
      <c r="C148" s="12"/>
      <c r="D148" s="12"/>
      <c r="E148" s="12"/>
      <c r="F148" s="17"/>
      <c r="G148" s="65"/>
      <c r="H148" s="11"/>
      <c r="I148" s="11"/>
      <c r="J148" s="11"/>
      <c r="K148" s="11"/>
      <c r="L148" s="51"/>
      <c r="M148" s="66"/>
      <c r="N148" s="66"/>
      <c r="O148" s="66"/>
      <c r="P148" s="11"/>
      <c r="Q148" s="11"/>
      <c r="R148" s="39"/>
    </row>
    <row r="149" spans="2:18" ht="17.25" customHeight="1" x14ac:dyDescent="0.3">
      <c r="B149" s="12"/>
      <c r="C149" s="12"/>
      <c r="D149" s="12"/>
      <c r="E149" s="12"/>
      <c r="F149" s="17"/>
      <c r="G149" s="65"/>
      <c r="H149" s="11"/>
      <c r="I149" s="11"/>
      <c r="J149" s="11"/>
      <c r="K149" s="11"/>
      <c r="L149" s="51"/>
      <c r="M149" s="66"/>
      <c r="N149" s="66"/>
      <c r="O149" s="66"/>
      <c r="P149" s="11"/>
      <c r="Q149" s="11"/>
      <c r="R149" s="39"/>
    </row>
    <row r="150" spans="2:18" ht="17.25" customHeight="1" x14ac:dyDescent="0.3">
      <c r="C150" s="12"/>
      <c r="D150" s="12"/>
      <c r="E150" s="12"/>
      <c r="F150" s="17"/>
      <c r="G150" s="65"/>
      <c r="H150" s="11"/>
      <c r="I150" s="11"/>
      <c r="J150" s="11"/>
      <c r="K150" s="11"/>
      <c r="L150" s="51"/>
      <c r="M150" s="66"/>
      <c r="N150" s="66"/>
      <c r="O150" s="66"/>
      <c r="P150" s="11"/>
      <c r="Q150" s="11"/>
      <c r="R150" s="39"/>
    </row>
    <row r="151" spans="2:18" ht="17.25" customHeight="1" x14ac:dyDescent="0.3">
      <c r="B151" s="12"/>
      <c r="C151" s="12"/>
      <c r="D151" s="12"/>
      <c r="E151" s="12"/>
      <c r="F151" s="17"/>
      <c r="G151" s="65"/>
      <c r="H151" s="11"/>
      <c r="I151" s="11"/>
      <c r="J151" s="11"/>
      <c r="K151" s="11"/>
      <c r="L151" s="51"/>
      <c r="M151" s="66"/>
      <c r="N151" s="66"/>
      <c r="O151" s="66"/>
      <c r="P151" s="11"/>
      <c r="Q151" s="11"/>
      <c r="R151" s="39"/>
    </row>
    <row r="152" spans="2:18" ht="17.25" customHeight="1" x14ac:dyDescent="0.3">
      <c r="B152" s="12"/>
      <c r="C152" s="12"/>
      <c r="D152" s="12"/>
      <c r="E152" s="12"/>
      <c r="F152" s="17"/>
      <c r="G152" s="65"/>
      <c r="H152" s="11"/>
      <c r="I152" s="11"/>
      <c r="J152" s="11"/>
      <c r="K152" s="11"/>
      <c r="L152" s="51"/>
      <c r="M152" s="66"/>
      <c r="N152" s="66"/>
      <c r="O152" s="66"/>
      <c r="P152" s="11"/>
      <c r="Q152" s="11"/>
      <c r="R152" s="39"/>
    </row>
    <row r="153" spans="2:18" ht="17.25" customHeight="1" x14ac:dyDescent="0.3">
      <c r="B153" s="12"/>
      <c r="C153" s="12"/>
      <c r="D153" s="12"/>
      <c r="E153" s="12"/>
      <c r="F153" s="17"/>
      <c r="G153" s="65"/>
      <c r="H153" s="11"/>
      <c r="I153" s="11"/>
      <c r="J153" s="11"/>
      <c r="K153" s="11"/>
      <c r="L153" s="51"/>
      <c r="M153" s="66"/>
      <c r="N153" s="66"/>
      <c r="O153" s="66"/>
      <c r="P153" s="11"/>
      <c r="Q153" s="11"/>
      <c r="R153" s="39"/>
    </row>
    <row r="154" spans="2:18" ht="17.25" customHeight="1" x14ac:dyDescent="0.3">
      <c r="B154" s="12"/>
      <c r="C154" s="12"/>
      <c r="D154" s="12"/>
      <c r="E154" s="12"/>
      <c r="F154" s="17"/>
      <c r="G154" s="65"/>
      <c r="H154" s="11"/>
      <c r="I154" s="11"/>
      <c r="J154" s="11"/>
      <c r="K154" s="11"/>
      <c r="L154" s="51"/>
      <c r="M154" s="66"/>
      <c r="N154" s="66"/>
      <c r="O154" s="66"/>
      <c r="P154" s="11"/>
      <c r="Q154" s="11"/>
      <c r="R154" s="39"/>
    </row>
    <row r="155" spans="2:18" ht="17.25" customHeight="1" x14ac:dyDescent="0.3">
      <c r="B155" s="12"/>
      <c r="C155" s="12"/>
      <c r="D155" s="12"/>
      <c r="E155" s="12"/>
      <c r="F155" s="17"/>
      <c r="G155" s="65"/>
      <c r="H155" s="11"/>
      <c r="I155" s="11"/>
      <c r="J155" s="11"/>
      <c r="K155" s="11"/>
      <c r="L155" s="51"/>
      <c r="M155" s="66"/>
      <c r="N155" s="66"/>
      <c r="O155" s="66"/>
      <c r="P155" s="11"/>
      <c r="Q155" s="11"/>
      <c r="R155" s="39"/>
    </row>
    <row r="156" spans="2:18" ht="17.25" customHeight="1" x14ac:dyDescent="0.3">
      <c r="B156" s="12"/>
      <c r="C156" s="12"/>
      <c r="D156" s="12"/>
      <c r="E156" s="12"/>
      <c r="F156" s="17"/>
      <c r="G156" s="65"/>
      <c r="H156" s="11"/>
      <c r="I156" s="11"/>
      <c r="J156" s="11"/>
      <c r="K156" s="11"/>
      <c r="L156" s="51"/>
      <c r="M156" s="66"/>
      <c r="N156" s="66"/>
      <c r="O156" s="66"/>
      <c r="P156" s="11"/>
      <c r="Q156" s="11"/>
      <c r="R156" s="39"/>
    </row>
    <row r="157" spans="2:18" ht="17.25" customHeight="1" x14ac:dyDescent="0.3">
      <c r="B157" s="12"/>
      <c r="C157" s="12"/>
      <c r="D157" s="12"/>
      <c r="E157" s="12"/>
      <c r="F157" s="17"/>
      <c r="G157" s="65"/>
      <c r="H157" s="11"/>
      <c r="I157" s="11"/>
      <c r="J157" s="11"/>
      <c r="K157" s="11"/>
      <c r="L157" s="51"/>
      <c r="M157" s="66"/>
      <c r="N157" s="66"/>
      <c r="O157" s="66"/>
      <c r="P157" s="11"/>
      <c r="Q157" s="11"/>
      <c r="R157" s="39"/>
    </row>
    <row r="158" spans="2:18" ht="17.25" customHeight="1" x14ac:dyDescent="0.3">
      <c r="C158" s="12"/>
      <c r="D158" s="12"/>
      <c r="E158" s="12"/>
      <c r="F158" s="17"/>
      <c r="G158" s="65"/>
      <c r="H158" s="11"/>
      <c r="I158" s="11"/>
      <c r="J158" s="11"/>
      <c r="K158" s="11"/>
      <c r="L158" s="51"/>
      <c r="M158" s="66"/>
      <c r="N158" s="66"/>
      <c r="O158" s="66"/>
      <c r="P158" s="11"/>
      <c r="Q158" s="11"/>
      <c r="R158" s="39"/>
    </row>
    <row r="159" spans="2:18" ht="17.25" customHeight="1" x14ac:dyDescent="0.3">
      <c r="B159" s="12"/>
      <c r="C159" s="12"/>
      <c r="D159" s="12"/>
      <c r="E159" s="12"/>
      <c r="F159" s="17"/>
      <c r="G159" s="65"/>
      <c r="H159" s="11"/>
      <c r="I159" s="11"/>
      <c r="J159" s="11"/>
      <c r="K159" s="11"/>
      <c r="L159" s="51"/>
      <c r="M159" s="66"/>
      <c r="N159" s="66"/>
      <c r="O159" s="66"/>
      <c r="P159" s="11"/>
      <c r="Q159" s="11"/>
      <c r="R159" s="39"/>
    </row>
    <row r="160" spans="2:18" ht="17.25" customHeight="1" x14ac:dyDescent="0.3">
      <c r="B160" s="12"/>
      <c r="C160" s="12"/>
      <c r="D160" s="12"/>
      <c r="E160" s="12"/>
      <c r="F160" s="17"/>
      <c r="G160" s="65"/>
      <c r="H160" s="11"/>
      <c r="I160" s="11"/>
      <c r="J160" s="11"/>
      <c r="K160" s="11"/>
      <c r="L160" s="51"/>
      <c r="M160" s="66"/>
      <c r="N160" s="66"/>
      <c r="O160" s="66"/>
      <c r="P160" s="11"/>
      <c r="Q160" s="11"/>
      <c r="R160" s="39"/>
    </row>
    <row r="161" spans="2:18" ht="17.25" customHeight="1" x14ac:dyDescent="0.3">
      <c r="B161" s="12"/>
      <c r="C161" s="12"/>
      <c r="D161" s="12"/>
      <c r="E161" s="12"/>
      <c r="F161" s="17"/>
      <c r="G161" s="65"/>
      <c r="H161" s="11"/>
      <c r="I161" s="11"/>
      <c r="J161" s="11"/>
      <c r="K161" s="11"/>
      <c r="L161" s="51"/>
      <c r="M161" s="66"/>
      <c r="N161" s="66"/>
      <c r="O161" s="66"/>
      <c r="P161" s="11"/>
      <c r="Q161" s="11"/>
      <c r="R161" s="39"/>
    </row>
    <row r="162" spans="2:18" ht="17.25" customHeight="1" x14ac:dyDescent="0.3">
      <c r="B162" s="12"/>
      <c r="C162" s="12"/>
      <c r="D162" s="12"/>
      <c r="E162" s="12"/>
      <c r="F162" s="17"/>
      <c r="G162" s="65"/>
      <c r="H162" s="11"/>
      <c r="I162" s="11"/>
      <c r="J162" s="11"/>
      <c r="K162" s="11"/>
      <c r="L162" s="51"/>
      <c r="M162" s="66"/>
      <c r="N162" s="66"/>
      <c r="O162" s="66"/>
      <c r="P162" s="11"/>
      <c r="Q162" s="11"/>
      <c r="R162" s="39"/>
    </row>
    <row r="163" spans="2:18" ht="17.25" customHeight="1" x14ac:dyDescent="0.3">
      <c r="B163" s="12"/>
      <c r="C163" s="12"/>
      <c r="D163" s="12"/>
      <c r="E163" s="12"/>
      <c r="F163" s="17"/>
      <c r="G163" s="65"/>
      <c r="H163" s="11"/>
      <c r="I163" s="11"/>
      <c r="J163" s="11"/>
      <c r="K163" s="11"/>
      <c r="L163" s="51"/>
      <c r="M163" s="66"/>
      <c r="N163" s="66"/>
      <c r="O163" s="66"/>
      <c r="P163" s="11"/>
      <c r="Q163" s="11"/>
      <c r="R163" s="39"/>
    </row>
    <row r="164" spans="2:18" ht="17.25" customHeight="1" x14ac:dyDescent="0.3">
      <c r="B164" s="12"/>
      <c r="C164" s="12"/>
      <c r="D164" s="12"/>
      <c r="E164" s="12"/>
      <c r="F164" s="17"/>
      <c r="G164" s="65"/>
      <c r="H164" s="11"/>
      <c r="I164" s="11"/>
      <c r="J164" s="11"/>
      <c r="K164" s="11"/>
      <c r="L164" s="51"/>
      <c r="M164" s="66"/>
      <c r="N164" s="66"/>
      <c r="O164" s="66"/>
      <c r="P164" s="11"/>
      <c r="Q164" s="11"/>
      <c r="R164" s="39"/>
    </row>
    <row r="165" spans="2:18" ht="17.25" customHeight="1" x14ac:dyDescent="0.3">
      <c r="B165" s="12"/>
      <c r="C165" s="12"/>
      <c r="D165" s="12"/>
      <c r="E165" s="12"/>
      <c r="F165" s="17"/>
      <c r="G165" s="65"/>
      <c r="H165" s="11"/>
      <c r="I165" s="11"/>
      <c r="J165" s="11"/>
      <c r="K165" s="11"/>
      <c r="L165" s="51"/>
      <c r="M165" s="66"/>
      <c r="N165" s="66"/>
      <c r="O165" s="66"/>
      <c r="P165" s="11"/>
      <c r="Q165" s="11"/>
      <c r="R165" s="39"/>
    </row>
    <row r="166" spans="2:18" ht="17.25" customHeight="1" x14ac:dyDescent="0.3">
      <c r="B166" s="12"/>
      <c r="C166" s="12"/>
      <c r="D166" s="12"/>
      <c r="E166" s="12"/>
      <c r="F166" s="17"/>
      <c r="G166" s="65"/>
      <c r="H166" s="11"/>
      <c r="I166" s="11"/>
      <c r="J166" s="11"/>
      <c r="K166" s="11"/>
      <c r="L166" s="51"/>
      <c r="M166" s="66"/>
      <c r="N166" s="66"/>
      <c r="O166" s="66"/>
      <c r="P166" s="11"/>
      <c r="Q166" s="11"/>
      <c r="R166" s="39"/>
    </row>
    <row r="167" spans="2:18" ht="17.25" customHeight="1" x14ac:dyDescent="0.3">
      <c r="B167" s="12"/>
      <c r="C167" s="12"/>
      <c r="D167" s="12"/>
      <c r="E167" s="12"/>
      <c r="F167" s="17"/>
      <c r="G167" s="65"/>
      <c r="H167" s="11"/>
      <c r="I167" s="11"/>
      <c r="J167" s="11"/>
      <c r="K167" s="11"/>
      <c r="L167" s="51"/>
      <c r="M167" s="66"/>
      <c r="N167" s="66"/>
      <c r="O167" s="66"/>
      <c r="P167" s="11"/>
      <c r="Q167" s="11"/>
      <c r="R167" s="39"/>
    </row>
    <row r="168" spans="2:18" ht="17.25" customHeight="1" x14ac:dyDescent="0.3">
      <c r="B168" s="12"/>
      <c r="C168" s="12"/>
      <c r="D168" s="12"/>
      <c r="E168" s="12"/>
      <c r="F168" s="17"/>
      <c r="G168" s="65"/>
      <c r="H168" s="11"/>
      <c r="I168" s="11"/>
      <c r="J168" s="11"/>
      <c r="K168" s="11"/>
      <c r="L168" s="51"/>
      <c r="M168" s="66"/>
      <c r="N168" s="66"/>
      <c r="O168" s="66"/>
      <c r="P168" s="11"/>
      <c r="Q168" s="11"/>
      <c r="R168" s="39"/>
    </row>
    <row r="169" spans="2:18" ht="17.25" customHeight="1" x14ac:dyDescent="0.3">
      <c r="B169" s="12"/>
      <c r="C169" s="12"/>
      <c r="D169" s="12"/>
      <c r="E169" s="12"/>
      <c r="F169" s="17"/>
      <c r="G169" s="65"/>
      <c r="H169" s="11"/>
      <c r="I169" s="11"/>
      <c r="J169" s="11"/>
      <c r="K169" s="11"/>
      <c r="L169" s="51"/>
      <c r="M169" s="66"/>
      <c r="N169" s="66"/>
      <c r="O169" s="66"/>
      <c r="P169" s="11"/>
      <c r="Q169" s="11"/>
      <c r="R169" s="39"/>
    </row>
    <row r="170" spans="2:18" ht="17.25" customHeight="1" x14ac:dyDescent="0.3">
      <c r="B170" s="12"/>
      <c r="C170" s="12"/>
      <c r="D170" s="12"/>
      <c r="E170" s="12"/>
      <c r="F170" s="17"/>
      <c r="G170" s="65"/>
      <c r="H170" s="11"/>
      <c r="I170" s="11"/>
      <c r="J170" s="11"/>
      <c r="K170" s="11"/>
      <c r="L170" s="51"/>
      <c r="M170" s="66"/>
      <c r="N170" s="66"/>
      <c r="O170" s="66"/>
      <c r="P170" s="11"/>
      <c r="Q170" s="11"/>
      <c r="R170" s="39"/>
    </row>
    <row r="171" spans="2:18" ht="17.25" customHeight="1" x14ac:dyDescent="0.3">
      <c r="B171" s="12"/>
      <c r="C171" s="12"/>
      <c r="D171" s="12"/>
      <c r="E171" s="12"/>
      <c r="F171" s="17"/>
      <c r="G171" s="65"/>
      <c r="H171" s="11"/>
      <c r="I171" s="11"/>
      <c r="J171" s="11"/>
      <c r="K171" s="11"/>
      <c r="L171" s="51"/>
      <c r="M171" s="66"/>
      <c r="N171" s="66"/>
      <c r="O171" s="66"/>
      <c r="P171" s="11"/>
      <c r="Q171" s="11"/>
      <c r="R171" s="39"/>
    </row>
    <row r="172" spans="2:18" ht="17.25" customHeight="1" x14ac:dyDescent="0.3">
      <c r="B172" s="12"/>
      <c r="C172" s="12"/>
      <c r="D172" s="12"/>
      <c r="E172" s="12"/>
      <c r="F172" s="17"/>
      <c r="G172" s="65"/>
      <c r="H172" s="11"/>
      <c r="I172" s="11"/>
      <c r="J172" s="11"/>
      <c r="K172" s="11"/>
      <c r="L172" s="51"/>
      <c r="M172" s="66"/>
      <c r="N172" s="66"/>
      <c r="O172" s="66"/>
      <c r="P172" s="11"/>
      <c r="Q172" s="11"/>
      <c r="R172" s="39"/>
    </row>
    <row r="173" spans="2:18" ht="17.25" customHeight="1" x14ac:dyDescent="0.3">
      <c r="B173" s="12"/>
      <c r="C173" s="12"/>
      <c r="D173" s="12"/>
      <c r="E173" s="12"/>
      <c r="F173" s="17"/>
      <c r="G173" s="65"/>
      <c r="H173" s="11"/>
      <c r="I173" s="11"/>
      <c r="J173" s="11"/>
      <c r="K173" s="11"/>
      <c r="L173" s="51"/>
      <c r="M173" s="66"/>
      <c r="N173" s="66"/>
      <c r="O173" s="66"/>
      <c r="P173" s="11"/>
      <c r="Q173" s="11"/>
      <c r="R173" s="39"/>
    </row>
    <row r="174" spans="2:18" ht="17.25" customHeight="1" x14ac:dyDescent="0.3">
      <c r="B174" s="12"/>
      <c r="C174" s="12"/>
      <c r="D174" s="12"/>
      <c r="E174" s="12"/>
      <c r="F174" s="17"/>
      <c r="G174" s="65"/>
      <c r="H174" s="11"/>
      <c r="I174" s="11"/>
      <c r="J174" s="11"/>
      <c r="K174" s="11"/>
      <c r="L174" s="51"/>
      <c r="M174" s="66"/>
      <c r="N174" s="66"/>
      <c r="O174" s="66"/>
      <c r="P174" s="11"/>
      <c r="Q174" s="11"/>
      <c r="R174" s="39"/>
    </row>
    <row r="175" spans="2:18" ht="17.25" customHeight="1" x14ac:dyDescent="0.3">
      <c r="B175" s="12"/>
      <c r="C175" s="12"/>
      <c r="D175" s="12"/>
      <c r="E175" s="12"/>
      <c r="F175" s="17"/>
      <c r="G175" s="65"/>
      <c r="H175" s="11"/>
      <c r="I175" s="11"/>
      <c r="J175" s="11"/>
      <c r="K175" s="11"/>
      <c r="L175" s="51"/>
      <c r="M175" s="66"/>
      <c r="N175" s="66"/>
      <c r="O175" s="66"/>
      <c r="P175" s="11"/>
      <c r="Q175" s="11"/>
      <c r="R175" s="39"/>
    </row>
    <row r="176" spans="2:18" ht="17.25" customHeight="1" x14ac:dyDescent="0.3">
      <c r="B176" s="12"/>
      <c r="C176" s="12"/>
      <c r="D176" s="12"/>
      <c r="E176" s="12"/>
      <c r="F176" s="17"/>
      <c r="G176" s="65"/>
      <c r="H176" s="11"/>
      <c r="I176" s="11"/>
      <c r="J176" s="11"/>
      <c r="K176" s="11"/>
      <c r="L176" s="51"/>
      <c r="M176" s="66"/>
      <c r="N176" s="66"/>
      <c r="O176" s="66"/>
      <c r="P176" s="11"/>
      <c r="Q176" s="11"/>
      <c r="R176" s="39"/>
    </row>
    <row r="177" spans="2:18" ht="17.25" customHeight="1" x14ac:dyDescent="0.3">
      <c r="B177" s="12"/>
      <c r="C177" s="12"/>
      <c r="D177" s="12"/>
      <c r="E177" s="12"/>
      <c r="F177" s="17"/>
      <c r="G177" s="65"/>
      <c r="H177" s="11"/>
      <c r="I177" s="11"/>
      <c r="J177" s="11"/>
      <c r="K177" s="11"/>
      <c r="L177" s="51"/>
      <c r="M177" s="66"/>
      <c r="N177" s="66"/>
      <c r="O177" s="66"/>
      <c r="P177" s="11"/>
      <c r="Q177" s="11"/>
      <c r="R177" s="39"/>
    </row>
    <row r="178" spans="2:18" ht="17.25" customHeight="1" x14ac:dyDescent="0.3">
      <c r="B178" s="12"/>
      <c r="C178" s="12"/>
      <c r="D178" s="12"/>
      <c r="E178" s="12"/>
      <c r="F178" s="17"/>
      <c r="G178" s="65"/>
      <c r="H178" s="11"/>
      <c r="I178" s="11"/>
      <c r="J178" s="11"/>
      <c r="K178" s="11"/>
      <c r="L178" s="51"/>
      <c r="M178" s="66"/>
      <c r="N178" s="66"/>
      <c r="O178" s="66"/>
      <c r="P178" s="11"/>
      <c r="Q178" s="11"/>
      <c r="R178" s="39"/>
    </row>
    <row r="179" spans="2:18" ht="17.25" customHeight="1" x14ac:dyDescent="0.3">
      <c r="B179" s="12"/>
      <c r="C179" s="12"/>
      <c r="D179" s="12"/>
      <c r="E179" s="12"/>
      <c r="F179" s="17"/>
      <c r="G179" s="65"/>
      <c r="H179" s="11"/>
      <c r="I179" s="11"/>
      <c r="J179" s="11"/>
      <c r="K179" s="11"/>
      <c r="L179" s="51"/>
      <c r="M179" s="66"/>
      <c r="N179" s="66"/>
      <c r="O179" s="66"/>
      <c r="P179" s="11"/>
      <c r="Q179" s="11"/>
      <c r="R179" s="39"/>
    </row>
    <row r="180" spans="2:18" ht="17.25" customHeight="1" x14ac:dyDescent="0.3">
      <c r="B180" s="12"/>
      <c r="C180" s="12"/>
      <c r="D180" s="12"/>
      <c r="E180" s="12"/>
      <c r="F180" s="17"/>
      <c r="G180" s="65"/>
      <c r="H180" s="11"/>
      <c r="I180" s="11"/>
      <c r="J180" s="11"/>
      <c r="K180" s="11"/>
      <c r="L180" s="51"/>
      <c r="M180" s="66"/>
      <c r="N180" s="66"/>
      <c r="O180" s="66"/>
      <c r="P180" s="11"/>
      <c r="Q180" s="11"/>
      <c r="R180" s="39"/>
    </row>
    <row r="181" spans="2:18" ht="17.25" customHeight="1" x14ac:dyDescent="0.3">
      <c r="B181" s="12"/>
      <c r="C181" s="12"/>
      <c r="D181" s="12"/>
      <c r="E181" s="12"/>
      <c r="F181" s="17"/>
      <c r="G181" s="65"/>
      <c r="H181" s="11"/>
      <c r="I181" s="11"/>
      <c r="J181" s="11"/>
      <c r="K181" s="11"/>
      <c r="L181" s="51"/>
      <c r="M181" s="66"/>
      <c r="N181" s="66"/>
      <c r="O181" s="66"/>
      <c r="P181" s="11"/>
      <c r="Q181" s="11"/>
      <c r="R181" s="39"/>
    </row>
    <row r="182" spans="2:18" x14ac:dyDescent="0.3">
      <c r="B182" s="17"/>
      <c r="C182" s="17"/>
      <c r="D182" s="17"/>
      <c r="E182" s="17"/>
      <c r="F182" s="17"/>
      <c r="G182" s="65"/>
      <c r="H182" s="11"/>
      <c r="I182" s="62"/>
      <c r="J182" s="62"/>
    </row>
    <row r="183" spans="2:18" x14ac:dyDescent="0.3">
      <c r="B183" s="17"/>
      <c r="C183" s="17"/>
      <c r="D183" s="17"/>
      <c r="E183" s="17"/>
      <c r="F183" s="17"/>
      <c r="G183" s="65"/>
      <c r="H183" s="11"/>
    </row>
    <row r="184" spans="2:18" x14ac:dyDescent="0.3">
      <c r="B184" s="17"/>
      <c r="C184" s="17"/>
      <c r="D184" s="17"/>
      <c r="E184" s="17"/>
      <c r="F184" s="17"/>
      <c r="G184" s="65"/>
      <c r="H184" s="11"/>
    </row>
    <row r="185" spans="2:18" x14ac:dyDescent="0.3">
      <c r="B185" s="17"/>
      <c r="C185" s="17"/>
      <c r="D185" s="17"/>
      <c r="E185" s="17"/>
      <c r="F185" s="17"/>
      <c r="G185" s="65"/>
      <c r="H185" s="11"/>
    </row>
    <row r="186" spans="2:18" x14ac:dyDescent="0.3">
      <c r="B186" s="17"/>
      <c r="C186" s="17"/>
      <c r="D186" s="17"/>
      <c r="E186" s="17"/>
      <c r="F186" s="17"/>
      <c r="G186" s="65"/>
      <c r="H186" s="11"/>
    </row>
    <row r="187" spans="2:18" x14ac:dyDescent="0.3">
      <c r="B187" s="17"/>
      <c r="C187" s="17"/>
      <c r="D187" s="17"/>
      <c r="E187" s="17"/>
      <c r="F187" s="17"/>
      <c r="G187" s="65"/>
      <c r="H187" s="11"/>
    </row>
    <row r="188" spans="2:18" x14ac:dyDescent="0.3">
      <c r="B188" s="17"/>
      <c r="C188" s="17"/>
      <c r="D188" s="17"/>
      <c r="E188" s="17"/>
      <c r="F188" s="17"/>
      <c r="G188" s="65"/>
      <c r="H188" s="11"/>
    </row>
    <row r="189" spans="2:18" x14ac:dyDescent="0.3">
      <c r="B189" s="17"/>
      <c r="C189" s="17"/>
      <c r="D189" s="17"/>
      <c r="E189" s="17"/>
      <c r="F189" s="17"/>
      <c r="G189" s="65"/>
      <c r="H189" s="11"/>
    </row>
    <row r="190" spans="2:18" x14ac:dyDescent="0.3">
      <c r="B190" s="17"/>
      <c r="C190" s="17"/>
      <c r="D190" s="17"/>
      <c r="E190" s="17"/>
      <c r="F190" s="17"/>
      <c r="G190" s="65"/>
      <c r="H190" s="11"/>
    </row>
    <row r="191" spans="2:18" x14ac:dyDescent="0.3">
      <c r="C191" s="62"/>
      <c r="D191" s="62"/>
      <c r="E191" s="62"/>
      <c r="F191" s="68"/>
      <c r="G191" s="62"/>
      <c r="H191" s="62"/>
    </row>
  </sheetData>
  <mergeCells count="26">
    <mergeCell ref="F142:G142"/>
    <mergeCell ref="B143:C143"/>
    <mergeCell ref="F143:G143"/>
    <mergeCell ref="B130:C130"/>
    <mergeCell ref="F130:G130"/>
    <mergeCell ref="F131:G131"/>
    <mergeCell ref="F137:G137"/>
    <mergeCell ref="F138:G138"/>
    <mergeCell ref="F139:G139"/>
    <mergeCell ref="F140:G140"/>
    <mergeCell ref="F141:G141"/>
    <mergeCell ref="F132:G132"/>
    <mergeCell ref="F133:G133"/>
    <mergeCell ref="F134:G134"/>
    <mergeCell ref="F135:G135"/>
    <mergeCell ref="F136:G136"/>
    <mergeCell ref="C97:D97"/>
    <mergeCell ref="C72:D73"/>
    <mergeCell ref="B72:B73"/>
    <mergeCell ref="B2:R2"/>
    <mergeCell ref="B6:R6"/>
    <mergeCell ref="B7:R7"/>
    <mergeCell ref="B8:R8"/>
    <mergeCell ref="B11:R11"/>
    <mergeCell ref="C14:D14"/>
    <mergeCell ref="C27:D27"/>
  </mergeCells>
  <phoneticPr fontId="27" type="noConversion"/>
  <printOptions horizontalCentered="1"/>
  <pageMargins left="0" right="0" top="0.39370078740157483" bottom="0.39370078740157483" header="0.31496062992125984" footer="0.31496062992125984"/>
  <pageSetup paperSize="9" scale="40" fitToHeight="4" orientation="portrait" r:id="rId2"/>
  <rowBreaks count="2" manualBreakCount="2">
    <brk id="67" max="18" man="1"/>
    <brk id="146" max="18" man="1"/>
  </rowBreaks>
  <ignoredErrors>
    <ignoredError sqref="C62" 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Casos HRT</vt:lpstr>
      <vt:lpstr>'Casos HRT'!Área_de_impresión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Joselyne Mamani</dc:creator>
  <cp:lastModifiedBy>Aysel Milagros Belen YRRASABAL LOZA</cp:lastModifiedBy>
  <cp:lastPrinted>2023-08-21T17:39:22Z</cp:lastPrinted>
  <dcterms:created xsi:type="dcterms:W3CDTF">2023-08-14T13:39:38Z</dcterms:created>
  <dcterms:modified xsi:type="dcterms:W3CDTF">2026-05-15T04:27:11Z</dcterms:modified>
</cp:coreProperties>
</file>