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F98C987-0521-4211-8441-B0E9BE33B489}" xr6:coauthVersionLast="47" xr6:coauthVersionMax="47" xr10:uidLastSave="{00000000-0000-0000-0000-000000000000}"/>
  <bookViews>
    <workbookView xWindow="3135" yWindow="1680" windowWidth="22065" windowHeight="11805" xr2:uid="{A9A5DF51-FD77-4F83-A0D5-CEB31B6C0BF6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'4.3.1 - 4.3.2'!$A$1:$P$61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49" i="1" l="1"/>
  <c r="N49" i="1"/>
  <c r="O49" i="1" s="1"/>
  <c r="P48" i="1"/>
  <c r="N48" i="1"/>
  <c r="O48" i="1" s="1"/>
  <c r="P47" i="1"/>
  <c r="N47" i="1"/>
  <c r="N50" i="1" s="1"/>
  <c r="P46" i="1"/>
  <c r="O46" i="1"/>
  <c r="N46" i="1"/>
  <c r="P45" i="1"/>
  <c r="N45" i="1"/>
  <c r="O45" i="1" s="1"/>
  <c r="P44" i="1"/>
  <c r="N44" i="1"/>
  <c r="O44" i="1" s="1"/>
  <c r="N43" i="1"/>
  <c r="P43" i="1" s="1"/>
  <c r="N42" i="1"/>
  <c r="P42" i="1" s="1"/>
  <c r="N41" i="1"/>
  <c r="P41" i="1" s="1"/>
  <c r="N40" i="1"/>
  <c r="P40" i="1" s="1"/>
  <c r="N39" i="1"/>
  <c r="P39" i="1" s="1"/>
  <c r="N38" i="1"/>
  <c r="P38" i="1" s="1"/>
  <c r="N37" i="1"/>
  <c r="P37" i="1" s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N29" i="1"/>
  <c r="P29" i="1" s="1"/>
  <c r="N17" i="1"/>
  <c r="P17" i="1" s="1"/>
  <c r="N16" i="1"/>
  <c r="P16" i="1" s="1"/>
  <c r="N15" i="1"/>
  <c r="P15" i="1" s="1"/>
  <c r="N14" i="1"/>
  <c r="P14" i="1" s="1"/>
  <c r="N13" i="1"/>
  <c r="P13" i="1" s="1"/>
  <c r="N12" i="1"/>
  <c r="P12" i="1" s="1"/>
  <c r="N11" i="1"/>
  <c r="P11" i="1" s="1"/>
  <c r="O12" i="1" l="1"/>
  <c r="O31" i="1"/>
  <c r="O43" i="1"/>
  <c r="N18" i="1"/>
  <c r="O14" i="1"/>
  <c r="O33" i="1"/>
  <c r="O37" i="1"/>
  <c r="O41" i="1"/>
  <c r="O15" i="1"/>
  <c r="O30" i="1"/>
  <c r="O34" i="1"/>
  <c r="O38" i="1"/>
  <c r="O42" i="1"/>
  <c r="O47" i="1"/>
  <c r="O16" i="1"/>
  <c r="O35" i="1"/>
  <c r="O39" i="1"/>
  <c r="O13" i="1"/>
  <c r="O17" i="1"/>
  <c r="O32" i="1"/>
  <c r="O36" i="1"/>
  <c r="O40" i="1"/>
</calcChain>
</file>

<file path=xl/sharedStrings.xml><?xml version="1.0" encoding="utf-8"?>
<sst xmlns="http://schemas.openxmlformats.org/spreadsheetml/2006/main" count="77" uniqueCount="54">
  <si>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</si>
  <si>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</si>
  <si>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</si>
  <si>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</si>
  <si>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</si>
  <si>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</si>
  <si>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</si>
  <si>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</si>
  <si>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</si>
  <si>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</si>
  <si>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</si>
  <si>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</si>
  <si>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</si>
  <si>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</si>
  <si>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</si>
  <si>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</si>
  <si>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</si>
  <si>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</si>
  <si>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</si>
  <si>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</si>
  <si>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</si>
  <si>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</si>
  <si>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</si>
  <si>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</si>
  <si>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</si>
  <si>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</si>
  <si>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</si>
  <si>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</si>
  <si>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</si>
  <si>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</si>
  <si>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</si>
  <si>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</si>
  <si>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</si>
  <si>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2006 - 2026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</si>
  <si>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</si>
  <si>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</si>
  <si>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</si>
  <si>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</si>
  <si>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</si>
  <si>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</si>
  <si>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</si>
  <si>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</si>
  <si>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</si>
  <si>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</si>
  <si>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</si>
  <si>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</si>
  <si>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</si>
  <si>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</si>
  <si>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</si>
  <si>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</si>
  <si>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</si>
  <si>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</si>
  <si>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2009 - 2025</t>
  </si>
  <si>
    <t>/a Actualizado al 31 de enero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</si>
</sst>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051334DA-7ED6-4C41-80EC-5524A657158A}"/>
    <cellStyle name="Normal_4.1.1" xfId="2" xr:uid="{9210DCD8-164C-4C44-9924-836B61EEADB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2E2E4F20-C762-4FDD-AAA4-486040E05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34216" y="4491567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EB5A4-28CC-4B69-BAE1-3022A13D6B95}">
  <dimension ref="A1:Q61"/>
  <sheetViews>
    <sheetView showGridLines="0" tabSelected="1" view="pageBreakPreview" topLeftCell="A22" zoomScale="91" zoomScaleNormal="100" zoomScaleSheetLayoutView="91" workbookViewId="0">
      <selection activeCell="F54" sqref="F54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0.710937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si="0"/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0"/>
        <v>7895</v>
      </c>
      <c r="O13" s="19">
        <f t="shared" ref="O13:O14" si="2">+N13/N12-1</f>
        <v>0.29150989694094553</v>
      </c>
      <c r="P13" s="16">
        <f t="shared" si="1"/>
        <v>657.91666666666663</v>
      </c>
      <c r="Q13" s="20"/>
    </row>
    <row r="14" spans="1:17" ht="20.25" customHeight="1" x14ac:dyDescent="0.2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2"/>
        <v>0.12628245725142495</v>
      </c>
      <c r="P14" s="16">
        <f t="shared" si="1"/>
        <v>741</v>
      </c>
    </row>
    <row r="15" spans="1:17" ht="20.25" customHeight="1" x14ac:dyDescent="0.2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3">+N16/N15-1</f>
        <v>-6.0643951234760851E-2</v>
      </c>
      <c r="P16" s="16">
        <f t="shared" si="1"/>
        <v>500.83333333333331</v>
      </c>
    </row>
    <row r="17" spans="1:17" ht="20.25" customHeight="1" thickBot="1" x14ac:dyDescent="0.25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3"/>
        <v>-0.42628951747088184</v>
      </c>
      <c r="P17" s="16">
        <f>N17/12</f>
        <v>287.33333333333331</v>
      </c>
    </row>
    <row r="18" spans="1:17" ht="20.100000000000001" customHeight="1" thickBot="1" x14ac:dyDescent="0.25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">
      <c r="A19" s="25" t="s">
        <v>30</v>
      </c>
      <c r="B19" s="25"/>
    </row>
    <row r="20" spans="1:17" ht="18.75" customHeight="1" x14ac:dyDescent="0.2">
      <c r="A20" s="26"/>
      <c r="Q20" s="27"/>
    </row>
    <row r="21" spans="1:17" ht="20.25" customHeight="1" x14ac:dyDescent="0.2">
      <c r="A21" s="28"/>
      <c r="Q21" s="27"/>
    </row>
    <row r="22" spans="1:17" ht="20.25" x14ac:dyDescent="0.2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2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2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2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2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2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4">SUM(B29:M29)</f>
        <v>1960</v>
      </c>
      <c r="O29" s="31" t="s">
        <v>21</v>
      </c>
      <c r="P29" s="32">
        <f t="shared" ref="P29:P42" si="5">N29/12</f>
        <v>163.33333333333334</v>
      </c>
      <c r="Q29" s="27"/>
    </row>
    <row r="30" spans="1:17" ht="20.25" customHeight="1" x14ac:dyDescent="0.2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4"/>
        <v>4574</v>
      </c>
      <c r="O30" s="31">
        <f t="shared" ref="O30:O31" si="6">+N30/N29-1</f>
        <v>1.333673469387755</v>
      </c>
      <c r="P30" s="32">
        <f t="shared" si="5"/>
        <v>381.16666666666669</v>
      </c>
      <c r="Q30" s="27"/>
    </row>
    <row r="31" spans="1:17" ht="20.25" customHeight="1" x14ac:dyDescent="0.2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4"/>
        <v>5986</v>
      </c>
      <c r="O31" s="31">
        <f t="shared" si="6"/>
        <v>0.30870135548753819</v>
      </c>
      <c r="P31" s="32">
        <f t="shared" si="5"/>
        <v>498.83333333333331</v>
      </c>
      <c r="Q31" s="27"/>
    </row>
    <row r="32" spans="1:17" ht="20.25" customHeight="1" x14ac:dyDescent="0.2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9" si="7">SUM(B32:M32)</f>
        <v>17091</v>
      </c>
      <c r="O32" s="31">
        <f>+N32/N31-1</f>
        <v>1.8551620447711326</v>
      </c>
      <c r="P32" s="32">
        <f t="shared" si="5"/>
        <v>1424.25</v>
      </c>
      <c r="Q32" s="27"/>
    </row>
    <row r="33" spans="1:17" ht="20.25" customHeight="1" x14ac:dyDescent="0.2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7"/>
        <v>19587</v>
      </c>
      <c r="O33" s="31">
        <f>+N33/N32-1</f>
        <v>0.14604177637353</v>
      </c>
      <c r="P33" s="32">
        <f t="shared" si="5"/>
        <v>1632.25</v>
      </c>
      <c r="Q33" s="27"/>
    </row>
    <row r="34" spans="1:17" ht="20.25" customHeight="1" x14ac:dyDescent="0.2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7"/>
        <v>37136</v>
      </c>
      <c r="O34" s="31">
        <f t="shared" ref="O34:O35" si="8">+N34/N33-1</f>
        <v>0.89595139633430332</v>
      </c>
      <c r="P34" s="32">
        <f t="shared" si="5"/>
        <v>3094.6666666666665</v>
      </c>
    </row>
    <row r="35" spans="1:17" ht="20.25" customHeight="1" x14ac:dyDescent="0.2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7"/>
        <v>44832</v>
      </c>
      <c r="O35" s="31">
        <f t="shared" si="8"/>
        <v>0.20723825937096074</v>
      </c>
      <c r="P35" s="32">
        <f t="shared" si="5"/>
        <v>3736</v>
      </c>
    </row>
    <row r="36" spans="1:17" ht="20.25" customHeight="1" x14ac:dyDescent="0.2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7"/>
        <v>42044</v>
      </c>
      <c r="O36" s="31">
        <f>+N36/N35-1</f>
        <v>-6.2187723054960786E-2</v>
      </c>
      <c r="P36" s="32">
        <f t="shared" si="5"/>
        <v>3503.6666666666665</v>
      </c>
    </row>
    <row r="37" spans="1:17" ht="20.25" customHeight="1" x14ac:dyDescent="0.2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7"/>
        <v>39986</v>
      </c>
      <c r="O37" s="31">
        <f t="shared" ref="O37:O42" si="9">+N37/N36-1</f>
        <v>-4.8948720388164779E-2</v>
      </c>
      <c r="P37" s="32">
        <f t="shared" si="5"/>
        <v>3332.1666666666665</v>
      </c>
    </row>
    <row r="38" spans="1:17" ht="20.25" customHeight="1" x14ac:dyDescent="0.2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7"/>
        <v>38799</v>
      </c>
      <c r="O38" s="31">
        <f t="shared" si="9"/>
        <v>-2.9685389886460301E-2</v>
      </c>
      <c r="P38" s="32">
        <f t="shared" si="5"/>
        <v>3233.25</v>
      </c>
    </row>
    <row r="39" spans="1:17" ht="20.25" customHeight="1" x14ac:dyDescent="0.2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7"/>
        <v>46645</v>
      </c>
      <c r="O39" s="31">
        <f t="shared" si="9"/>
        <v>0.20222170674501916</v>
      </c>
      <c r="P39" s="32">
        <f t="shared" si="5"/>
        <v>3887.0833333333335</v>
      </c>
    </row>
    <row r="40" spans="1:17" ht="20.25" customHeight="1" x14ac:dyDescent="0.2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7"/>
        <v>65068</v>
      </c>
      <c r="O40" s="31">
        <f t="shared" si="9"/>
        <v>0.39496194661807271</v>
      </c>
      <c r="P40" s="32">
        <f t="shared" si="5"/>
        <v>5422.333333333333</v>
      </c>
    </row>
    <row r="41" spans="1:17" ht="20.25" customHeight="1" x14ac:dyDescent="0.2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7"/>
        <v>75988</v>
      </c>
      <c r="O41" s="31">
        <f t="shared" si="9"/>
        <v>0.16782442982725754</v>
      </c>
      <c r="P41" s="32">
        <f t="shared" si="5"/>
        <v>6332.333333333333</v>
      </c>
    </row>
    <row r="42" spans="1:17" ht="20.25" customHeight="1" x14ac:dyDescent="0.2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7"/>
        <v>119786</v>
      </c>
      <c r="O42" s="31">
        <f t="shared" si="9"/>
        <v>0.5763804811285993</v>
      </c>
      <c r="P42" s="32">
        <f t="shared" si="5"/>
        <v>9982.1666666666661</v>
      </c>
    </row>
    <row r="43" spans="1:17" ht="20.25" customHeight="1" x14ac:dyDescent="0.2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7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7"/>
        <v>208199</v>
      </c>
      <c r="O44" s="37">
        <f>+N44/N43-1</f>
        <v>-0.11701888536882243</v>
      </c>
      <c r="P44" s="16">
        <f t="shared" ref="P44:P49" si="10">AVERAGE(B44:M44)</f>
        <v>17349.916666666668</v>
      </c>
    </row>
    <row r="45" spans="1:17" ht="20.25" customHeight="1" x14ac:dyDescent="0.2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7"/>
        <v>170780</v>
      </c>
      <c r="O45" s="37">
        <f>+N45/N44-1</f>
        <v>-0.17972708802635939</v>
      </c>
      <c r="P45" s="16">
        <f t="shared" si="10"/>
        <v>14231.666666666666</v>
      </c>
    </row>
    <row r="46" spans="1:17" ht="20.25" customHeight="1" x14ac:dyDescent="0.2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7"/>
        <v>143644</v>
      </c>
      <c r="O46" s="37">
        <f>+N46/N45-1</f>
        <v>-0.15889448413163132</v>
      </c>
      <c r="P46" s="16">
        <f t="shared" si="10"/>
        <v>11970.333333333334</v>
      </c>
    </row>
    <row r="47" spans="1:17" ht="20.25" customHeight="1" x14ac:dyDescent="0.2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7"/>
        <v>150912</v>
      </c>
      <c r="O47" s="37">
        <f t="shared" ref="O47:O49" si="11">+N47/N46-1</f>
        <v>5.059731001642942E-2</v>
      </c>
      <c r="P47" s="16">
        <f t="shared" si="10"/>
        <v>12576</v>
      </c>
    </row>
    <row r="48" spans="1:17" ht="20.25" customHeight="1" x14ac:dyDescent="0.2">
      <c r="A48" s="33" t="s">
        <v>50</v>
      </c>
      <c r="B48" s="35">
        <v>13295</v>
      </c>
      <c r="C48" s="35">
        <v>12434</v>
      </c>
      <c r="D48" s="35">
        <v>14281</v>
      </c>
      <c r="E48" s="35">
        <v>12944</v>
      </c>
      <c r="F48" s="35">
        <v>12960</v>
      </c>
      <c r="G48" s="35">
        <v>13874</v>
      </c>
      <c r="H48" s="35">
        <v>13208</v>
      </c>
      <c r="I48" s="35">
        <v>13647</v>
      </c>
      <c r="J48" s="35">
        <v>14056</v>
      </c>
      <c r="K48" s="35">
        <v>14261</v>
      </c>
      <c r="L48" s="35">
        <v>13422</v>
      </c>
      <c r="M48" s="35">
        <v>12414</v>
      </c>
      <c r="N48" s="18">
        <f t="shared" si="7"/>
        <v>160796</v>
      </c>
      <c r="O48" s="37">
        <f t="shared" si="11"/>
        <v>6.5495122985580911E-2</v>
      </c>
      <c r="P48" s="16">
        <f t="shared" si="10"/>
        <v>13399.666666666666</v>
      </c>
    </row>
    <row r="49" spans="1:16" ht="20.25" customHeight="1" thickBot="1" x14ac:dyDescent="0.25">
      <c r="A49" s="33" t="s">
        <v>51</v>
      </c>
      <c r="B49" s="38">
        <v>13758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18">
        <f t="shared" si="7"/>
        <v>13758</v>
      </c>
      <c r="O49" s="37">
        <f t="shared" si="11"/>
        <v>-0.91443817010373396</v>
      </c>
      <c r="P49" s="16">
        <f t="shared" si="10"/>
        <v>13758</v>
      </c>
    </row>
    <row r="50" spans="1:16" ht="20.25" customHeight="1" thickBot="1" x14ac:dyDescent="0.25">
      <c r="A50" s="22" t="s">
        <v>52</v>
      </c>
      <c r="B50" s="22"/>
      <c r="C50" s="22"/>
      <c r="D50" s="22"/>
      <c r="E50" s="22"/>
      <c r="F50" s="22"/>
      <c r="G50" s="22"/>
      <c r="H50" s="23"/>
      <c r="I50" s="23"/>
      <c r="J50" s="23"/>
      <c r="K50" s="23"/>
      <c r="L50" s="23"/>
      <c r="M50" s="23"/>
      <c r="N50" s="24">
        <f>SUM(N29:N49)</f>
        <v>1643362</v>
      </c>
      <c r="O50" s="24"/>
      <c r="P50" s="24"/>
    </row>
    <row r="51" spans="1:16" ht="20.25" customHeight="1" x14ac:dyDescent="0.2">
      <c r="A51" s="39" t="s">
        <v>53</v>
      </c>
    </row>
    <row r="52" spans="1:16" ht="16.5" customHeight="1" x14ac:dyDescent="0.2">
      <c r="A52" s="26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6" x14ac:dyDescent="0.2">
      <c r="A53" s="28"/>
    </row>
    <row r="54" spans="1:16" x14ac:dyDescent="0.2">
      <c r="A54" s="28"/>
      <c r="I54" s="40"/>
      <c r="J54" s="41"/>
    </row>
    <row r="55" spans="1:16" x14ac:dyDescent="0.2">
      <c r="A55" s="28"/>
    </row>
    <row r="56" spans="1:16" x14ac:dyDescent="0.2">
      <c r="A56" s="28"/>
    </row>
    <row r="57" spans="1:16" x14ac:dyDescent="0.2">
      <c r="A57" s="42"/>
    </row>
    <row r="58" spans="1:16" x14ac:dyDescent="0.2">
      <c r="A58" s="42"/>
    </row>
    <row r="59" spans="1:16" x14ac:dyDescent="0.2">
      <c r="A59" s="26"/>
    </row>
    <row r="60" spans="1:16" hidden="1" x14ac:dyDescent="0.2">
      <c r="A60" s="28"/>
    </row>
    <row r="61" spans="1:16" hidden="1" x14ac:dyDescent="0.2">
      <c r="A61" s="28"/>
    </row>
  </sheetData>
  <mergeCells count="10">
    <mergeCell ref="A22:P22"/>
    <mergeCell ref="A24:P24"/>
    <mergeCell ref="A26:P26"/>
    <mergeCell ref="A50:G50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2026-02-18T16:12:50Z</dcterms:created>
  <dcterms:modified xsi:type="dcterms:W3CDTF">2026-02-18T16:13:23Z</dcterms:modified>
</cp:coreProperties>
</file>