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5C133C04-0564-4918-B517-81E9BC92F144}" xr6:coauthVersionLast="47" xr6:coauthVersionMax="47" xr10:uidLastSave="{00000000-0000-0000-0000-000000000000}"/>
  <bookViews>
    <workbookView xWindow="5385" yWindow="2040" windowWidth="22065" windowHeight="13350" xr2:uid="{6D760AF2-F0AB-42F1-A900-CF0FDE1AE289}"/>
  </bookViews>
  <sheets>
    <sheet name="4.9.3" sheetId="1" r:id="rId1"/>
  </sheets>
  <externalReferences>
    <externalReference r:id="rId2"/>
  </externalReferences>
  <definedNames>
    <definedName name="_xlnm.Print_Area" localSheetId="0">'4.9.3'!$A$1:$P$28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24" i="1" l="1"/>
  <c r="P24" i="1" s="1"/>
  <c r="N23" i="1"/>
  <c r="O23" i="1" s="1"/>
  <c r="N22" i="1"/>
  <c r="P22" i="1" s="1"/>
  <c r="N21" i="1"/>
  <c r="O21" i="1" s="1"/>
  <c r="N20" i="1"/>
  <c r="P20" i="1" s="1"/>
  <c r="N19" i="1"/>
  <c r="P19" i="1" s="1"/>
  <c r="N18" i="1"/>
  <c r="O18" i="1" s="1"/>
  <c r="N17" i="1"/>
  <c r="P17" i="1" s="1"/>
  <c r="N16" i="1"/>
  <c r="P16" i="1" s="1"/>
  <c r="N15" i="1"/>
  <c r="P15" i="1" s="1"/>
  <c r="N14" i="1"/>
  <c r="P14" i="1" s="1"/>
  <c r="N13" i="1"/>
  <c r="P13" i="1" s="1"/>
  <c r="N12" i="1"/>
  <c r="P12" i="1" s="1"/>
  <c r="N11" i="1"/>
  <c r="O11" i="1" s="1"/>
  <c r="N10" i="1"/>
  <c r="O10" i="1" s="1"/>
  <c r="N9" i="1"/>
  <c r="O9" i="1" s="1"/>
  <c r="N8" i="1"/>
  <c r="N25" i="1" s="1"/>
  <c r="O13" i="1" l="1"/>
  <c r="P9" i="1"/>
  <c r="P21" i="1"/>
  <c r="P10" i="1"/>
  <c r="O19" i="1"/>
  <c r="O17" i="1"/>
  <c r="P23" i="1"/>
  <c r="O14" i="1"/>
  <c r="O22" i="1"/>
  <c r="P18" i="1"/>
  <c r="O15" i="1"/>
  <c r="P11" i="1"/>
  <c r="O12" i="1"/>
  <c r="O16" i="1"/>
  <c r="O20" i="1"/>
  <c r="P8" i="1"/>
</calcChain>
</file>

<file path=xl/sharedStrings.xml><?xml version="1.0" encoding="utf-8"?>
<sst xmlns="http://schemas.openxmlformats.org/spreadsheetml/2006/main" count="44" uniqueCount="42">
  <si>
    <t>Cuadro N° 4.9.3.</t>
  </si>
  <si>
    <t>DERIVACIONES DE LAS SOCIEDADES DE BENEFICENCIA PÚBLICAS A OTRAS INSTITUCIONES (RITA)</t>
  </si>
  <si>
    <t>Período: 2006 - 2022</t>
  </si>
  <si>
    <r>
      <t xml:space="preserve">Derivaciones de la RITA: </t>
    </r>
    <r>
      <rPr>
        <sz val="14"/>
        <rFont val="Arial Narrow"/>
        <family val="2"/>
      </rPr>
      <t>Son los casos de personas afectadas por violencia familiar o violencia sexual que hayan sido atendidas y derivadas por las SBP a un CEM o a otro servicio especializado en el tema.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</si>
  <si>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</si>
  <si>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</si>
  <si>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</si>
  <si>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</si>
  <si>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</si>
  <si>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</si>
  <si>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</si>
  <si>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</si>
  <si>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</si>
  <si>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</si>
  <si>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</si>
  <si>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</si>
  <si>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</si>
  <si>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</si>
  <si>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</si>
  <si>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</si>
  <si>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2006</t>
  </si>
  <si>
    <t>S/I</t>
  </si>
  <si>
    <t>-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</si>
  <si>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</si>
  <si>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</si>
  <si>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</si>
  <si>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</si>
  <si>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</si>
  <si>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</si>
  <si>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</si>
  <si>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</si>
  <si>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</si>
  <si>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</si>
  <si>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</si>
  <si>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</si>
  <si>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</si>
  <si>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</si>
  <si>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</si>
  <si>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2022/a</t>
  </si>
  <si>
    <t>TOTAL 2006 - 2022</t>
  </si>
  <si>
    <t>/a Actualizado al 28 de febrero 2022</t>
  </si>
  <si>
    <t xml:space="preserve">Nota: Marzo 2022, se dejo de reportar información.  RD: N° 080-2022-MIMP-AURORA-DE.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</si>
</sst>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0">
    <xf numFmtId="0" fontId="0" fillId="0" borderId="0" xfId="0"/>
    <xf numFmtId="0" fontId="2" fillId="2" borderId="0" xfId="2" applyFont="1" applyFill="1" applyAlignment="1">
      <alignment horizontal="left" vertical="center" wrapText="1"/>
    </xf>
    <xf numFmtId="0" fontId="3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 wrapText="1"/>
    </xf>
    <xf numFmtId="0" fontId="5" fillId="3" borderId="0" xfId="2" applyFont="1" applyFill="1" applyAlignment="1">
      <alignment vertical="center" wrapText="1"/>
    </xf>
    <xf numFmtId="0" fontId="6" fillId="3" borderId="1" xfId="2" applyFont="1" applyFill="1" applyBorder="1" applyAlignment="1">
      <alignment horizontal="left" vertical="center" wrapText="1"/>
    </xf>
    <xf numFmtId="0" fontId="6" fillId="3" borderId="0" xfId="2" applyFont="1" applyFill="1" applyAlignment="1">
      <alignment horizontal="left" vertical="center" wrapText="1"/>
    </xf>
    <xf numFmtId="0" fontId="6" fillId="3" borderId="2" xfId="2" applyFont="1" applyFill="1" applyBorder="1" applyAlignment="1">
      <alignment horizontal="left" vertical="justify" wrapText="1"/>
    </xf>
    <xf numFmtId="0" fontId="7" fillId="3" borderId="3" xfId="2" applyFont="1" applyFill="1" applyBorder="1" applyAlignment="1">
      <alignment horizontal="left" vertical="justify" wrapText="1"/>
    </xf>
    <xf numFmtId="0" fontId="7" fillId="3" borderId="4" xfId="2" applyFont="1" applyFill="1" applyBorder="1" applyAlignment="1">
      <alignment horizontal="left" vertical="justify" wrapText="1"/>
    </xf>
    <xf numFmtId="0" fontId="8" fillId="3" borderId="0" xfId="2" applyFont="1" applyFill="1" applyAlignment="1">
      <alignment horizontal="centerContinuous" vertical="center" wrapText="1"/>
    </xf>
    <xf numFmtId="0" fontId="9" fillId="4" borderId="0" xfId="2" applyFont="1" applyFill="1" applyAlignment="1">
      <alignment horizontal="center" vertical="center" wrapText="1"/>
    </xf>
    <xf numFmtId="0" fontId="10" fillId="5" borderId="5" xfId="2" applyFont="1" applyFill="1" applyBorder="1" applyAlignment="1">
      <alignment horizontal="left" vertical="center" wrapText="1"/>
    </xf>
    <xf numFmtId="3" fontId="11" fillId="5" borderId="6" xfId="2" applyNumberFormat="1" applyFont="1" applyFill="1" applyBorder="1" applyAlignment="1">
      <alignment horizontal="center" vertical="center" wrapText="1"/>
    </xf>
    <xf numFmtId="3" fontId="11" fillId="5" borderId="7" xfId="2" applyNumberFormat="1" applyFont="1" applyFill="1" applyBorder="1" applyAlignment="1">
      <alignment horizontal="center" vertical="center" wrapText="1"/>
    </xf>
    <xf numFmtId="3" fontId="11" fillId="5" borderId="8" xfId="2" applyNumberFormat="1" applyFont="1" applyFill="1" applyBorder="1" applyAlignment="1">
      <alignment horizontal="center" vertical="center" wrapText="1"/>
    </xf>
    <xf numFmtId="3" fontId="10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center" vertical="center" wrapText="1"/>
    </xf>
    <xf numFmtId="3" fontId="11" fillId="5" borderId="5" xfId="2" applyNumberFormat="1" applyFont="1" applyFill="1" applyBorder="1" applyAlignment="1">
      <alignment horizontal="center" vertical="center" wrapText="1"/>
    </xf>
    <xf numFmtId="3" fontId="5" fillId="3" borderId="0" xfId="2" applyNumberFormat="1" applyFont="1" applyFill="1" applyAlignment="1">
      <alignment vertical="center" wrapText="1"/>
    </xf>
    <xf numFmtId="0" fontId="10" fillId="5" borderId="0" xfId="2" applyFont="1" applyFill="1" applyAlignment="1">
      <alignment horizontal="left" vertical="center" wrapText="1"/>
    </xf>
    <xf numFmtId="3" fontId="11" fillId="5" borderId="0" xfId="2" applyNumberFormat="1" applyFont="1" applyFill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3" fontId="10" fillId="0" borderId="9" xfId="2" applyNumberFormat="1" applyFont="1" applyBorder="1" applyAlignment="1">
      <alignment vertical="center" wrapText="1"/>
    </xf>
    <xf numFmtId="3" fontId="10" fillId="3" borderId="9" xfId="2" applyNumberFormat="1" applyFont="1" applyFill="1" applyBorder="1" applyAlignment="1">
      <alignment horizontal="center" vertical="center" wrapText="1"/>
    </xf>
    <xf numFmtId="0" fontId="12" fillId="3" borderId="0" xfId="2" applyFont="1" applyFill="1" applyAlignment="1">
      <alignment horizontal="left" vertical="center"/>
    </xf>
    <xf numFmtId="0" fontId="5" fillId="3" borderId="0" xfId="2" applyFont="1" applyFill="1" applyAlignment="1">
      <alignment horizontal="left" vertical="center"/>
    </xf>
    <xf numFmtId="0" fontId="5" fillId="0" borderId="0" xfId="3" applyFont="1"/>
    <xf numFmtId="0" fontId="5" fillId="3" borderId="0" xfId="2" applyFont="1" applyFill="1" applyAlignment="1">
      <alignment horizontal="left" vertical="center" wrapText="1"/>
    </xf>
    <xf numFmtId="0" fontId="13" fillId="2" borderId="0" xfId="2" applyFont="1" applyFill="1" applyAlignment="1">
      <alignment vertical="center"/>
    </xf>
  </cellXfs>
  <cellStyles count="4">
    <cellStyle name="Normal" xfId="0" builtinId="0"/>
    <cellStyle name="Normal 2" xfId="2" xr:uid="{FE6B5738-9972-43C2-ACBA-88C588E1D1B8}"/>
    <cellStyle name="Normal_4.1.1" xfId="3" xr:uid="{51780F8A-6A82-40B6-83D6-D091B80E909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317500</xdr:colOff>
      <xdr:row>2</xdr:row>
      <xdr:rowOff>105833</xdr:rowOff>
    </xdr:from>
    <xdr:to>
      <xdr:col>15</xdr:col>
      <xdr:colOff>636159</xdr:colOff>
      <xdr:row>3</xdr:row>
      <xdr:rowOff>177243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426AC3-2CEC-4478-9ED7-D129989C4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9450" y="467783"/>
          <a:ext cx="1652159" cy="4238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0F1F2-7679-4CF0-BC05-C20935A1C9E7}">
  <dimension ref="A1:Q62"/>
  <sheetViews>
    <sheetView showGridLines="0" tabSelected="1" view="pageBreakPreview" zoomScaleNormal="100" zoomScaleSheetLayoutView="100" workbookViewId="0">
      <selection activeCell="A26" sqref="A26"/>
    </sheetView>
  </sheetViews>
  <sheetFormatPr baseColWidth="10" defaultColWidth="11.42578125" defaultRowHeight="15" x14ac:dyDescent="0.25"/>
  <cols>
    <col min="1" max="1" width="11.5703125" customWidth="1"/>
    <col min="2" max="9" width="8.28515625" customWidth="1"/>
    <col min="10" max="10" width="9.7109375" customWidth="1"/>
    <col min="11" max="11" width="9.85546875" customWidth="1"/>
    <col min="12" max="12" width="12.140625" customWidth="1"/>
    <col min="13" max="13" width="10.140625" customWidth="1"/>
    <col min="14" max="14" width="11.5703125" customWidth="1"/>
    <col min="15" max="15" width="8.42578125" customWidth="1"/>
    <col min="16" max="16" width="10.42578125" customWidth="1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4"/>
    </row>
    <row r="3" spans="1:17" ht="27.7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4"/>
    </row>
    <row r="4" spans="1:17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4"/>
    </row>
    <row r="5" spans="1:17" ht="37.5" customHeight="1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  <c r="Q5" s="4"/>
    </row>
    <row r="6" spans="1:17" ht="5.25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4"/>
      <c r="K6" s="4"/>
      <c r="L6" s="4"/>
      <c r="M6" s="4"/>
      <c r="N6" s="4"/>
      <c r="O6" s="4"/>
      <c r="P6" s="4"/>
      <c r="Q6" s="4"/>
    </row>
    <row r="7" spans="1:17" ht="32.25" customHeight="1" x14ac:dyDescent="0.25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4"/>
    </row>
    <row r="8" spans="1:17" ht="21" customHeight="1" x14ac:dyDescent="0.25">
      <c r="A8" s="12" t="s">
        <v>20</v>
      </c>
      <c r="B8" s="13" t="s">
        <v>21</v>
      </c>
      <c r="C8" s="14" t="s">
        <v>21</v>
      </c>
      <c r="D8" s="14">
        <v>141</v>
      </c>
      <c r="E8" s="14">
        <v>209</v>
      </c>
      <c r="F8" s="14">
        <v>272</v>
      </c>
      <c r="G8" s="14">
        <v>211</v>
      </c>
      <c r="H8" s="14">
        <v>122</v>
      </c>
      <c r="I8" s="14">
        <v>226</v>
      </c>
      <c r="J8" s="14">
        <v>233</v>
      </c>
      <c r="K8" s="14">
        <v>216</v>
      </c>
      <c r="L8" s="14">
        <v>92</v>
      </c>
      <c r="M8" s="15">
        <v>133</v>
      </c>
      <c r="N8" s="16">
        <f t="shared" ref="N8:N22" si="0">SUM(B8:M8)</f>
        <v>1855</v>
      </c>
      <c r="O8" s="17" t="s">
        <v>22</v>
      </c>
      <c r="P8" s="18">
        <f t="shared" ref="P8:P21" si="1">N8/12</f>
        <v>154.58333333333334</v>
      </c>
      <c r="Q8" s="19"/>
    </row>
    <row r="9" spans="1:17" ht="21" customHeight="1" x14ac:dyDescent="0.25">
      <c r="A9" s="12" t="s">
        <v>23</v>
      </c>
      <c r="B9" s="13">
        <v>223</v>
      </c>
      <c r="C9" s="14">
        <v>249</v>
      </c>
      <c r="D9" s="14">
        <v>198</v>
      </c>
      <c r="E9" s="14">
        <v>137</v>
      </c>
      <c r="F9" s="14">
        <v>215</v>
      </c>
      <c r="G9" s="14">
        <v>218</v>
      </c>
      <c r="H9" s="14">
        <v>150</v>
      </c>
      <c r="I9" s="14">
        <v>142</v>
      </c>
      <c r="J9" s="14">
        <v>116</v>
      </c>
      <c r="K9" s="14">
        <v>129</v>
      </c>
      <c r="L9" s="14">
        <v>106</v>
      </c>
      <c r="M9" s="15">
        <v>78</v>
      </c>
      <c r="N9" s="16">
        <f>SUM(B9:M9)</f>
        <v>1961</v>
      </c>
      <c r="O9" s="17">
        <f t="shared" ref="O9:O21" si="2">+N9/N8-1</f>
        <v>5.7142857142857162E-2</v>
      </c>
      <c r="P9" s="18">
        <f t="shared" si="1"/>
        <v>163.41666666666666</v>
      </c>
      <c r="Q9" s="19"/>
    </row>
    <row r="10" spans="1:17" ht="21" customHeight="1" x14ac:dyDescent="0.25">
      <c r="A10" s="12" t="s">
        <v>24</v>
      </c>
      <c r="B10" s="13">
        <v>150</v>
      </c>
      <c r="C10" s="14">
        <v>167</v>
      </c>
      <c r="D10" s="14">
        <v>110</v>
      </c>
      <c r="E10" s="14">
        <v>125</v>
      </c>
      <c r="F10" s="14">
        <v>123</v>
      </c>
      <c r="G10" s="14">
        <v>115</v>
      </c>
      <c r="H10" s="14">
        <v>159</v>
      </c>
      <c r="I10" s="14">
        <v>181</v>
      </c>
      <c r="J10" s="14">
        <v>128</v>
      </c>
      <c r="K10" s="14">
        <v>190</v>
      </c>
      <c r="L10" s="14">
        <v>193</v>
      </c>
      <c r="M10" s="15">
        <v>128</v>
      </c>
      <c r="N10" s="16">
        <f>SUM(B10:M10)</f>
        <v>1769</v>
      </c>
      <c r="O10" s="17">
        <f t="shared" si="2"/>
        <v>-9.790922998470164E-2</v>
      </c>
      <c r="P10" s="18">
        <f t="shared" si="1"/>
        <v>147.41666666666666</v>
      </c>
      <c r="Q10" s="19"/>
    </row>
    <row r="11" spans="1:17" ht="21" customHeight="1" x14ac:dyDescent="0.25">
      <c r="A11" s="12" t="s">
        <v>25</v>
      </c>
      <c r="B11" s="13">
        <v>204</v>
      </c>
      <c r="C11" s="14">
        <v>148</v>
      </c>
      <c r="D11" s="14">
        <v>167</v>
      </c>
      <c r="E11" s="14">
        <v>143</v>
      </c>
      <c r="F11" s="14">
        <v>149</v>
      </c>
      <c r="G11" s="14">
        <v>113</v>
      </c>
      <c r="H11" s="14">
        <v>99</v>
      </c>
      <c r="I11" s="14">
        <v>103</v>
      </c>
      <c r="J11" s="14">
        <v>143</v>
      </c>
      <c r="K11" s="14">
        <v>89</v>
      </c>
      <c r="L11" s="14">
        <v>99</v>
      </c>
      <c r="M11" s="15">
        <v>49</v>
      </c>
      <c r="N11" s="16">
        <f t="shared" si="0"/>
        <v>1506</v>
      </c>
      <c r="O11" s="17">
        <f t="shared" si="2"/>
        <v>-0.14867156585641605</v>
      </c>
      <c r="P11" s="18">
        <f t="shared" si="1"/>
        <v>125.5</v>
      </c>
      <c r="Q11" s="19"/>
    </row>
    <row r="12" spans="1:17" ht="21" customHeight="1" x14ac:dyDescent="0.25">
      <c r="A12" s="12" t="s">
        <v>26</v>
      </c>
      <c r="B12" s="13">
        <v>95</v>
      </c>
      <c r="C12" s="14">
        <v>89</v>
      </c>
      <c r="D12" s="14">
        <v>96</v>
      </c>
      <c r="E12" s="14">
        <v>68</v>
      </c>
      <c r="F12" s="14">
        <v>73</v>
      </c>
      <c r="G12" s="14">
        <v>91</v>
      </c>
      <c r="H12" s="14">
        <v>84</v>
      </c>
      <c r="I12" s="14">
        <v>61</v>
      </c>
      <c r="J12" s="14">
        <v>77</v>
      </c>
      <c r="K12" s="14">
        <v>81</v>
      </c>
      <c r="L12" s="14">
        <v>59</v>
      </c>
      <c r="M12" s="15">
        <v>45</v>
      </c>
      <c r="N12" s="16">
        <f t="shared" si="0"/>
        <v>919</v>
      </c>
      <c r="O12" s="17">
        <f t="shared" si="2"/>
        <v>-0.38977423638778219</v>
      </c>
      <c r="P12" s="18">
        <f t="shared" si="1"/>
        <v>76.583333333333329</v>
      </c>
      <c r="Q12" s="19"/>
    </row>
    <row r="13" spans="1:17" ht="21" customHeight="1" x14ac:dyDescent="0.25">
      <c r="A13" s="12" t="s">
        <v>27</v>
      </c>
      <c r="B13" s="13">
        <v>136</v>
      </c>
      <c r="C13" s="14">
        <v>103</v>
      </c>
      <c r="D13" s="14">
        <v>110</v>
      </c>
      <c r="E13" s="14">
        <v>85</v>
      </c>
      <c r="F13" s="14">
        <v>112</v>
      </c>
      <c r="G13" s="14">
        <v>116</v>
      </c>
      <c r="H13" s="14">
        <v>97</v>
      </c>
      <c r="I13" s="14">
        <v>102</v>
      </c>
      <c r="J13" s="14">
        <v>88</v>
      </c>
      <c r="K13" s="14">
        <v>104</v>
      </c>
      <c r="L13" s="14">
        <v>95</v>
      </c>
      <c r="M13" s="15">
        <v>86</v>
      </c>
      <c r="N13" s="16">
        <f t="shared" si="0"/>
        <v>1234</v>
      </c>
      <c r="O13" s="17">
        <f t="shared" si="2"/>
        <v>0.34276387377584339</v>
      </c>
      <c r="P13" s="18">
        <f t="shared" si="1"/>
        <v>102.83333333333333</v>
      </c>
      <c r="Q13" s="19"/>
    </row>
    <row r="14" spans="1:17" ht="21" customHeight="1" x14ac:dyDescent="0.25">
      <c r="A14" s="12" t="s">
        <v>28</v>
      </c>
      <c r="B14" s="13">
        <v>120</v>
      </c>
      <c r="C14" s="14">
        <v>88</v>
      </c>
      <c r="D14" s="14">
        <v>102</v>
      </c>
      <c r="E14" s="14">
        <v>81</v>
      </c>
      <c r="F14" s="14">
        <v>77</v>
      </c>
      <c r="G14" s="14">
        <v>100</v>
      </c>
      <c r="H14" s="14">
        <v>97</v>
      </c>
      <c r="I14" s="14">
        <v>84</v>
      </c>
      <c r="J14" s="14">
        <v>106</v>
      </c>
      <c r="K14" s="14">
        <v>89</v>
      </c>
      <c r="L14" s="14">
        <v>112</v>
      </c>
      <c r="M14" s="15">
        <v>67</v>
      </c>
      <c r="N14" s="16">
        <f t="shared" si="0"/>
        <v>1123</v>
      </c>
      <c r="O14" s="17">
        <f t="shared" si="2"/>
        <v>-8.9951377633711527E-2</v>
      </c>
      <c r="P14" s="18">
        <f t="shared" si="1"/>
        <v>93.583333333333329</v>
      </c>
      <c r="Q14" s="4"/>
    </row>
    <row r="15" spans="1:17" ht="21" customHeight="1" x14ac:dyDescent="0.25">
      <c r="A15" s="12" t="s">
        <v>29</v>
      </c>
      <c r="B15" s="13">
        <v>110</v>
      </c>
      <c r="C15" s="14">
        <v>83</v>
      </c>
      <c r="D15" s="14">
        <v>97</v>
      </c>
      <c r="E15" s="14">
        <v>112</v>
      </c>
      <c r="F15" s="14">
        <v>99</v>
      </c>
      <c r="G15" s="14">
        <v>82</v>
      </c>
      <c r="H15" s="14">
        <v>62</v>
      </c>
      <c r="I15" s="14">
        <v>69</v>
      </c>
      <c r="J15" s="14">
        <v>78</v>
      </c>
      <c r="K15" s="14">
        <v>70</v>
      </c>
      <c r="L15" s="14">
        <v>59</v>
      </c>
      <c r="M15" s="15">
        <v>38</v>
      </c>
      <c r="N15" s="16">
        <f t="shared" si="0"/>
        <v>959</v>
      </c>
      <c r="O15" s="17">
        <f t="shared" si="2"/>
        <v>-0.14603739982190556</v>
      </c>
      <c r="P15" s="18">
        <f t="shared" si="1"/>
        <v>79.916666666666671</v>
      </c>
      <c r="Q15" s="4"/>
    </row>
    <row r="16" spans="1:17" ht="21" customHeight="1" x14ac:dyDescent="0.25">
      <c r="A16" s="12" t="s">
        <v>30</v>
      </c>
      <c r="B16" s="13">
        <v>52</v>
      </c>
      <c r="C16" s="14">
        <v>38</v>
      </c>
      <c r="D16" s="14">
        <v>57</v>
      </c>
      <c r="E16" s="14">
        <v>57</v>
      </c>
      <c r="F16" s="14">
        <v>86</v>
      </c>
      <c r="G16" s="14">
        <v>78</v>
      </c>
      <c r="H16" s="14">
        <v>47</v>
      </c>
      <c r="I16" s="14">
        <v>57</v>
      </c>
      <c r="J16" s="14">
        <v>75</v>
      </c>
      <c r="K16" s="14">
        <v>56</v>
      </c>
      <c r="L16" s="14">
        <v>46</v>
      </c>
      <c r="M16" s="15">
        <v>31</v>
      </c>
      <c r="N16" s="16">
        <f t="shared" si="0"/>
        <v>680</v>
      </c>
      <c r="O16" s="17">
        <f t="shared" si="2"/>
        <v>-0.29092805005213762</v>
      </c>
      <c r="P16" s="18">
        <f t="shared" si="1"/>
        <v>56.666666666666664</v>
      </c>
      <c r="Q16" s="4"/>
    </row>
    <row r="17" spans="1:17" ht="21" customHeight="1" x14ac:dyDescent="0.25">
      <c r="A17" s="12" t="s">
        <v>31</v>
      </c>
      <c r="B17" s="13">
        <v>85</v>
      </c>
      <c r="C17" s="14">
        <v>63</v>
      </c>
      <c r="D17" s="14">
        <v>46</v>
      </c>
      <c r="E17" s="14">
        <v>46</v>
      </c>
      <c r="F17" s="14">
        <v>51</v>
      </c>
      <c r="G17" s="14">
        <v>60</v>
      </c>
      <c r="H17" s="14">
        <v>42</v>
      </c>
      <c r="I17" s="14">
        <v>48</v>
      </c>
      <c r="J17" s="14">
        <v>68</v>
      </c>
      <c r="K17" s="14">
        <v>53</v>
      </c>
      <c r="L17" s="14">
        <v>34</v>
      </c>
      <c r="M17" s="15">
        <v>25</v>
      </c>
      <c r="N17" s="16">
        <f t="shared" si="0"/>
        <v>621</v>
      </c>
      <c r="O17" s="17">
        <f t="shared" si="2"/>
        <v>-8.6764705882352966E-2</v>
      </c>
      <c r="P17" s="18">
        <f t="shared" si="1"/>
        <v>51.75</v>
      </c>
      <c r="Q17" s="4"/>
    </row>
    <row r="18" spans="1:17" ht="21" customHeight="1" x14ac:dyDescent="0.25">
      <c r="A18" s="12" t="s">
        <v>32</v>
      </c>
      <c r="B18" s="13">
        <v>46</v>
      </c>
      <c r="C18" s="14">
        <v>43</v>
      </c>
      <c r="D18" s="14">
        <v>96</v>
      </c>
      <c r="E18" s="14">
        <v>42</v>
      </c>
      <c r="F18" s="14">
        <v>27</v>
      </c>
      <c r="G18" s="14">
        <v>36</v>
      </c>
      <c r="H18" s="14">
        <v>56</v>
      </c>
      <c r="I18" s="14">
        <v>50</v>
      </c>
      <c r="J18" s="14">
        <v>36</v>
      </c>
      <c r="K18" s="14">
        <v>42</v>
      </c>
      <c r="L18" s="14">
        <v>52</v>
      </c>
      <c r="M18" s="15">
        <v>23</v>
      </c>
      <c r="N18" s="16">
        <f t="shared" si="0"/>
        <v>549</v>
      </c>
      <c r="O18" s="17">
        <f t="shared" si="2"/>
        <v>-0.11594202898550721</v>
      </c>
      <c r="P18" s="18">
        <f t="shared" si="1"/>
        <v>45.75</v>
      </c>
      <c r="Q18" s="4"/>
    </row>
    <row r="19" spans="1:17" ht="21" customHeight="1" x14ac:dyDescent="0.25">
      <c r="A19" s="12" t="s">
        <v>33</v>
      </c>
      <c r="B19" s="13">
        <v>44</v>
      </c>
      <c r="C19" s="14">
        <v>41</v>
      </c>
      <c r="D19" s="14">
        <v>33</v>
      </c>
      <c r="E19" s="14">
        <v>45</v>
      </c>
      <c r="F19" s="14">
        <v>27</v>
      </c>
      <c r="G19" s="14">
        <v>31</v>
      </c>
      <c r="H19" s="14">
        <v>39</v>
      </c>
      <c r="I19" s="14">
        <v>30</v>
      </c>
      <c r="J19" s="14">
        <v>8</v>
      </c>
      <c r="K19" s="14">
        <v>28</v>
      </c>
      <c r="L19" s="14">
        <v>62</v>
      </c>
      <c r="M19" s="15">
        <v>26</v>
      </c>
      <c r="N19" s="16">
        <f t="shared" si="0"/>
        <v>414</v>
      </c>
      <c r="O19" s="17">
        <f t="shared" si="2"/>
        <v>-0.24590163934426235</v>
      </c>
      <c r="P19" s="18">
        <f t="shared" si="1"/>
        <v>34.5</v>
      </c>
      <c r="Q19" s="4"/>
    </row>
    <row r="20" spans="1:17" ht="21" customHeight="1" x14ac:dyDescent="0.25">
      <c r="A20" s="12" t="s">
        <v>34</v>
      </c>
      <c r="B20" s="13">
        <v>40</v>
      </c>
      <c r="C20" s="14">
        <v>31</v>
      </c>
      <c r="D20" s="14">
        <v>55</v>
      </c>
      <c r="E20" s="14">
        <v>43</v>
      </c>
      <c r="F20" s="14">
        <v>25</v>
      </c>
      <c r="G20" s="14">
        <v>20</v>
      </c>
      <c r="H20" s="14">
        <v>23</v>
      </c>
      <c r="I20" s="14">
        <v>22</v>
      </c>
      <c r="J20" s="14">
        <v>32</v>
      </c>
      <c r="K20" s="14">
        <v>36</v>
      </c>
      <c r="L20" s="14">
        <v>36</v>
      </c>
      <c r="M20" s="15">
        <v>29</v>
      </c>
      <c r="N20" s="16">
        <f t="shared" si="0"/>
        <v>392</v>
      </c>
      <c r="O20" s="17">
        <f t="shared" si="2"/>
        <v>-5.3140096618357502E-2</v>
      </c>
      <c r="P20" s="18">
        <f t="shared" si="1"/>
        <v>32.666666666666664</v>
      </c>
      <c r="Q20" s="4"/>
    </row>
    <row r="21" spans="1:17" ht="21" customHeight="1" x14ac:dyDescent="0.25">
      <c r="A21" s="12" t="s">
        <v>35</v>
      </c>
      <c r="B21" s="13">
        <v>28</v>
      </c>
      <c r="C21" s="14">
        <v>21</v>
      </c>
      <c r="D21" s="14">
        <v>27</v>
      </c>
      <c r="E21" s="14">
        <v>30</v>
      </c>
      <c r="F21" s="14">
        <v>27</v>
      </c>
      <c r="G21" s="14">
        <v>14</v>
      </c>
      <c r="H21" s="14">
        <v>0</v>
      </c>
      <c r="I21" s="14">
        <v>0</v>
      </c>
      <c r="J21" s="14">
        <v>0</v>
      </c>
      <c r="K21" s="14">
        <v>1</v>
      </c>
      <c r="L21" s="14">
        <v>0</v>
      </c>
      <c r="M21" s="15">
        <v>0</v>
      </c>
      <c r="N21" s="16">
        <f t="shared" si="0"/>
        <v>148</v>
      </c>
      <c r="O21" s="17">
        <f t="shared" si="2"/>
        <v>-0.62244897959183676</v>
      </c>
      <c r="P21" s="18">
        <f t="shared" si="1"/>
        <v>12.333333333333334</v>
      </c>
      <c r="Q21" s="4"/>
    </row>
    <row r="22" spans="1:17" ht="21" customHeight="1" x14ac:dyDescent="0.25">
      <c r="A22" s="12" t="s">
        <v>36</v>
      </c>
      <c r="B22" s="18">
        <v>20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6">
        <f t="shared" si="0"/>
        <v>20</v>
      </c>
      <c r="O22" s="17">
        <f>+N22/N21-1</f>
        <v>-0.86486486486486491</v>
      </c>
      <c r="P22" s="18">
        <f>N22/12</f>
        <v>1.6666666666666667</v>
      </c>
      <c r="Q22" s="4"/>
    </row>
    <row r="23" spans="1:17" ht="21" customHeight="1" x14ac:dyDescent="0.25">
      <c r="A23" s="20" t="s">
        <v>37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6">
        <f>SUM(B23:M23)</f>
        <v>0</v>
      </c>
      <c r="O23" s="17">
        <f>+N23/N22-1</f>
        <v>-1</v>
      </c>
      <c r="P23" s="18">
        <f>N23/12</f>
        <v>0</v>
      </c>
      <c r="Q23" s="4"/>
    </row>
    <row r="24" spans="1:17" ht="21" customHeight="1" thickBot="1" x14ac:dyDescent="0.3">
      <c r="A24" s="12" t="s">
        <v>38</v>
      </c>
      <c r="B24" s="21">
        <v>0</v>
      </c>
      <c r="C24" s="21">
        <v>0</v>
      </c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16">
        <f>SUM(B24:M24)</f>
        <v>0</v>
      </c>
      <c r="O24" s="17" t="s">
        <v>22</v>
      </c>
      <c r="P24" s="18">
        <f>N24/12</f>
        <v>0</v>
      </c>
      <c r="Q24" s="4"/>
    </row>
    <row r="25" spans="1:17" ht="20.100000000000001" customHeight="1" thickBot="1" x14ac:dyDescent="0.3">
      <c r="A25" s="22" t="s">
        <v>39</v>
      </c>
      <c r="B25" s="22"/>
      <c r="C25" s="22"/>
      <c r="D25" s="22"/>
      <c r="E25" s="22"/>
      <c r="F25" s="22"/>
      <c r="G25" s="22"/>
      <c r="H25" s="23"/>
      <c r="I25" s="23"/>
      <c r="J25" s="23"/>
      <c r="K25" s="23"/>
      <c r="L25" s="23"/>
      <c r="M25" s="23"/>
      <c r="N25" s="24">
        <f>SUM(N8:N24)</f>
        <v>14150</v>
      </c>
      <c r="O25" s="24"/>
      <c r="P25" s="24"/>
      <c r="Q25" s="4"/>
    </row>
    <row r="26" spans="1:17" x14ac:dyDescent="0.25">
      <c r="A26" s="25" t="s">
        <v>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25">
      <c r="A27" s="26" t="s">
        <v>41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27"/>
    </row>
    <row r="28" spans="1:17" x14ac:dyDescent="0.25">
      <c r="A28" s="2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27"/>
    </row>
    <row r="29" spans="1:17" ht="20.25" customHeight="1" x14ac:dyDescent="0.25">
      <c r="A29" s="2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27"/>
    </row>
    <row r="30" spans="1:17" x14ac:dyDescent="0.25">
      <c r="A30" s="2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27"/>
    </row>
    <row r="31" spans="1:17" ht="18" customHeight="1" x14ac:dyDescent="0.25">
      <c r="A31" s="2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27"/>
    </row>
    <row r="32" spans="1:17" ht="18" customHeight="1" x14ac:dyDescent="0.25">
      <c r="A32" s="2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27"/>
    </row>
    <row r="33" spans="1:17" x14ac:dyDescent="0.25">
      <c r="A33" s="2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27"/>
    </row>
    <row r="34" spans="1:17" ht="32.25" customHeight="1" x14ac:dyDescent="0.25">
      <c r="A34" s="2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27"/>
    </row>
    <row r="35" spans="1:17" ht="21" customHeight="1" x14ac:dyDescent="0.25">
      <c r="A35" s="2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27"/>
    </row>
    <row r="36" spans="1:17" ht="21" customHeight="1" x14ac:dyDescent="0.25">
      <c r="A36" s="2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27"/>
    </row>
    <row r="37" spans="1:17" ht="21" customHeight="1" x14ac:dyDescent="0.25">
      <c r="A37" s="2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27"/>
    </row>
    <row r="38" spans="1:17" ht="21" customHeight="1" x14ac:dyDescent="0.25">
      <c r="A38" s="2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27"/>
    </row>
    <row r="39" spans="1:17" ht="21" customHeight="1" x14ac:dyDescent="0.25">
      <c r="A39" s="2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27"/>
    </row>
    <row r="40" spans="1:17" ht="21" customHeight="1" x14ac:dyDescent="0.25">
      <c r="A40" s="2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21" customHeight="1" x14ac:dyDescent="0.25">
      <c r="A41" s="2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21" customHeight="1" x14ac:dyDescent="0.25">
      <c r="A42" s="2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ht="21" customHeight="1" x14ac:dyDescent="0.25">
      <c r="A43" s="2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ht="21" customHeight="1" x14ac:dyDescent="0.25">
      <c r="A44" s="2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ht="21" customHeight="1" x14ac:dyDescent="0.25">
      <c r="A45" s="2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ht="21" customHeight="1" x14ac:dyDescent="0.25">
      <c r="A46" s="2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ht="21" customHeight="1" x14ac:dyDescent="0.25">
      <c r="A47" s="2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ht="21" customHeight="1" x14ac:dyDescent="0.25">
      <c r="A48" s="2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" ht="20.25" customHeight="1" x14ac:dyDescent="0.25">
      <c r="A49" s="28"/>
    </row>
    <row r="50" spans="1:1" ht="20.25" customHeight="1" x14ac:dyDescent="0.25">
      <c r="A50" s="28"/>
    </row>
    <row r="51" spans="1:1" ht="20.25" customHeight="1" x14ac:dyDescent="0.25">
      <c r="A51" s="28"/>
    </row>
    <row r="52" spans="1:1" ht="16.5" customHeight="1" x14ac:dyDescent="0.25">
      <c r="A52" s="28"/>
    </row>
    <row r="53" spans="1:1" x14ac:dyDescent="0.25">
      <c r="A53" s="25"/>
    </row>
    <row r="54" spans="1:1" x14ac:dyDescent="0.25">
      <c r="A54" s="28"/>
    </row>
    <row r="55" spans="1:1" x14ac:dyDescent="0.25">
      <c r="A55" s="28"/>
    </row>
    <row r="56" spans="1:1" x14ac:dyDescent="0.25">
      <c r="A56" s="28"/>
    </row>
    <row r="57" spans="1:1" x14ac:dyDescent="0.25">
      <c r="A57" s="29"/>
    </row>
    <row r="58" spans="1:1" x14ac:dyDescent="0.25">
      <c r="A58" s="29"/>
    </row>
    <row r="59" spans="1:1" x14ac:dyDescent="0.25">
      <c r="A59" s="26"/>
    </row>
    <row r="60" spans="1:1" hidden="1" x14ac:dyDescent="0.25">
      <c r="A60" s="28"/>
    </row>
    <row r="61" spans="1:1" hidden="1" x14ac:dyDescent="0.25">
      <c r="A61" s="28"/>
    </row>
    <row r="62" spans="1:1" x14ac:dyDescent="0.25">
      <c r="A62" s="4"/>
    </row>
  </sheetData>
  <mergeCells count="5">
    <mergeCell ref="A1:P1"/>
    <mergeCell ref="A3:P3"/>
    <mergeCell ref="A4:P4"/>
    <mergeCell ref="A5:P5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Derivaciones de las Sociedades de Beneficencia Pública a Otras Instituciones - RITA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4.9.3</vt:lpstr>
      <vt:lpstr>'4.9.3'!Área_de_impresión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2026-02-18T16:21:20Z</dcterms:created>
  <dcterms:modified xsi:type="dcterms:W3CDTF">2026-02-18T16:21:44Z</dcterms:modified>
</cp:coreProperties>
</file>