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7EC0D5AD-4398-4803-862A-CF547FFBB02A}" xr6:coauthVersionLast="47" xr6:coauthVersionMax="47" xr10:uidLastSave="{00000000-0000-0000-0000-000000000000}"/>
  <bookViews>
    <workbookView xWindow="-120" yWindow="-120" windowWidth="29040" windowHeight="15720" xr2:uid="{00BA4A45-1930-46D9-A843-C67F350F0AA8}"/>
  </bookViews>
  <sheets>
    <sheet name="EE" sheetId="1" r:id="rId1"/>
  </sheets>
  <externalReferences>
    <externalReference r:id="rId2"/>
  </externalReferences>
  <definedNames>
    <definedName name="_xlnm._FilterDatabase" localSheetId="0" hidden="1">EE!$N$267:$O$273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2" i="1" l="1"/>
  <c r="N312" i="1"/>
  <c r="D312" i="1"/>
  <c r="O311" i="1"/>
  <c r="E311" i="1"/>
  <c r="O310" i="1"/>
  <c r="E310" i="1"/>
  <c r="E312" i="1" s="1"/>
  <c r="J296" i="1"/>
  <c r="I296" i="1"/>
  <c r="G296" i="1"/>
  <c r="S295" i="1"/>
  <c r="N295" i="1"/>
  <c r="H295" i="1"/>
  <c r="T294" i="1"/>
  <c r="O294" i="1"/>
  <c r="H294" i="1"/>
  <c r="H296" i="1" s="1"/>
  <c r="T293" i="1"/>
  <c r="T295" i="1" s="1"/>
  <c r="O293" i="1"/>
  <c r="O295" i="1" s="1"/>
  <c r="O286" i="1"/>
  <c r="P285" i="1" s="1"/>
  <c r="F286" i="1"/>
  <c r="E286" i="1"/>
  <c r="F285" i="1"/>
  <c r="F284" i="1"/>
  <c r="E271" i="1"/>
  <c r="Q262" i="1"/>
  <c r="R261" i="1"/>
  <c r="R260" i="1"/>
  <c r="R259" i="1"/>
  <c r="I259" i="1"/>
  <c r="D259" i="1"/>
  <c r="R258" i="1"/>
  <c r="E258" i="1"/>
  <c r="R257" i="1"/>
  <c r="J257" i="1"/>
  <c r="J259" i="1" s="1"/>
  <c r="E257" i="1"/>
  <c r="E259" i="1" s="1"/>
  <c r="R256" i="1"/>
  <c r="R262" i="1" s="1"/>
  <c r="J235" i="1"/>
  <c r="L231" i="1" s="1"/>
  <c r="F235" i="1"/>
  <c r="R233" i="1"/>
  <c r="E233" i="1"/>
  <c r="T232" i="1"/>
  <c r="H232" i="1"/>
  <c r="E232" i="1"/>
  <c r="H231" i="1"/>
  <c r="E231" i="1"/>
  <c r="T230" i="1"/>
  <c r="H230" i="1"/>
  <c r="E230" i="1"/>
  <c r="E235" i="1" s="1"/>
  <c r="R221" i="1"/>
  <c r="T216" i="1" s="1"/>
  <c r="E221" i="1"/>
  <c r="F217" i="1" s="1"/>
  <c r="T220" i="1"/>
  <c r="F220" i="1"/>
  <c r="T219" i="1"/>
  <c r="F219" i="1"/>
  <c r="T218" i="1"/>
  <c r="T217" i="1"/>
  <c r="K210" i="1"/>
  <c r="P209" i="1"/>
  <c r="L209" i="1"/>
  <c r="E209" i="1"/>
  <c r="Q208" i="1"/>
  <c r="L208" i="1"/>
  <c r="F208" i="1"/>
  <c r="Q207" i="1"/>
  <c r="L207" i="1"/>
  <c r="F207" i="1"/>
  <c r="Q206" i="1"/>
  <c r="L206" i="1"/>
  <c r="F206" i="1"/>
  <c r="K198" i="1"/>
  <c r="L191" i="1" s="1"/>
  <c r="L197" i="1"/>
  <c r="L196" i="1"/>
  <c r="L195" i="1"/>
  <c r="L194" i="1"/>
  <c r="L193" i="1"/>
  <c r="L192" i="1"/>
  <c r="D190" i="1"/>
  <c r="E189" i="1"/>
  <c r="E188" i="1"/>
  <c r="E187" i="1"/>
  <c r="N168" i="1"/>
  <c r="M168" i="1"/>
  <c r="L168" i="1"/>
  <c r="K168" i="1"/>
  <c r="J168" i="1"/>
  <c r="D166" i="1"/>
  <c r="E165" i="1"/>
  <c r="E164" i="1"/>
  <c r="E166" i="1" s="1"/>
  <c r="R152" i="1"/>
  <c r="S149" i="1" s="1"/>
  <c r="S151" i="1"/>
  <c r="S150" i="1"/>
  <c r="D150" i="1"/>
  <c r="E149" i="1" s="1"/>
  <c r="L140" i="1"/>
  <c r="M137" i="1" s="1"/>
  <c r="M139" i="1"/>
  <c r="S138" i="1"/>
  <c r="M138" i="1"/>
  <c r="E138" i="1"/>
  <c r="F137" i="1" s="1"/>
  <c r="S137" i="1"/>
  <c r="S129" i="1"/>
  <c r="R129" i="1"/>
  <c r="P129" i="1"/>
  <c r="Q126" i="1" s="1"/>
  <c r="Q129" i="1" s="1"/>
  <c r="Q128" i="1"/>
  <c r="Q127" i="1"/>
  <c r="F127" i="1"/>
  <c r="K124" i="1"/>
  <c r="L123" i="1" s="1"/>
  <c r="L122" i="1"/>
  <c r="L121" i="1"/>
  <c r="L120" i="1"/>
  <c r="Q119" i="1"/>
  <c r="L119" i="1"/>
  <c r="D119" i="1"/>
  <c r="R118" i="1"/>
  <c r="L118" i="1"/>
  <c r="E118" i="1"/>
  <c r="R117" i="1"/>
  <c r="R119" i="1" s="1"/>
  <c r="L117" i="1"/>
  <c r="L124" i="1" s="1"/>
  <c r="E117" i="1"/>
  <c r="E119" i="1" s="1"/>
  <c r="K110" i="1"/>
  <c r="L108" i="1" s="1"/>
  <c r="L110" i="1" s="1"/>
  <c r="D110" i="1"/>
  <c r="E108" i="1" s="1"/>
  <c r="E110" i="1" s="1"/>
  <c r="L109" i="1"/>
  <c r="E109" i="1"/>
  <c r="N100" i="1"/>
  <c r="K100" i="1"/>
  <c r="O99" i="1"/>
  <c r="O98" i="1"/>
  <c r="O97" i="1"/>
  <c r="O96" i="1"/>
  <c r="O95" i="1"/>
  <c r="O94" i="1"/>
  <c r="O100" i="1" s="1"/>
  <c r="N87" i="1"/>
  <c r="O86" i="1"/>
  <c r="O85" i="1"/>
  <c r="O87" i="1" s="1"/>
  <c r="R76" i="1"/>
  <c r="N76" i="1"/>
  <c r="S74" i="1"/>
  <c r="S79" i="1" s="1"/>
  <c r="S73" i="1"/>
  <c r="Q79" i="1" s="1"/>
  <c r="P61" i="1"/>
  <c r="Q60" i="1" s="1"/>
  <c r="G58" i="1"/>
  <c r="K47" i="1"/>
  <c r="L35" i="1" s="1"/>
  <c r="L46" i="1"/>
  <c r="L45" i="1"/>
  <c r="L44" i="1"/>
  <c r="L43" i="1"/>
  <c r="L42" i="1"/>
  <c r="L41" i="1"/>
  <c r="L40" i="1"/>
  <c r="R39" i="1"/>
  <c r="S35" i="1" s="1"/>
  <c r="L39" i="1"/>
  <c r="S38" i="1"/>
  <c r="L38" i="1"/>
  <c r="S37" i="1"/>
  <c r="L37" i="1"/>
  <c r="S36" i="1"/>
  <c r="L36" i="1"/>
  <c r="L31" i="1"/>
  <c r="L30" i="1"/>
  <c r="L29" i="1"/>
  <c r="L28" i="1"/>
  <c r="S27" i="1"/>
  <c r="L27" i="1"/>
  <c r="S26" i="1"/>
  <c r="L26" i="1"/>
  <c r="S25" i="1"/>
  <c r="L25" i="1"/>
  <c r="S24" i="1"/>
  <c r="L24" i="1"/>
  <c r="S76" i="1" l="1"/>
  <c r="S139" i="1"/>
  <c r="S152" i="1" s="1"/>
  <c r="F130" i="1"/>
  <c r="M132" i="1"/>
  <c r="S144" i="1"/>
  <c r="E145" i="1"/>
  <c r="S31" i="1"/>
  <c r="S145" i="1"/>
  <c r="L32" i="1"/>
  <c r="F134" i="1"/>
  <c r="S146" i="1"/>
  <c r="L232" i="1"/>
  <c r="L21" i="1"/>
  <c r="L33" i="1"/>
  <c r="Q56" i="1"/>
  <c r="E147" i="1"/>
  <c r="L188" i="1"/>
  <c r="S21" i="1"/>
  <c r="S33" i="1"/>
  <c r="Q57" i="1"/>
  <c r="S147" i="1"/>
  <c r="L22" i="1"/>
  <c r="L34" i="1"/>
  <c r="F136" i="1"/>
  <c r="E148" i="1"/>
  <c r="L189" i="1"/>
  <c r="F215" i="1"/>
  <c r="L233" i="1"/>
  <c r="P284" i="1"/>
  <c r="S141" i="1"/>
  <c r="L230" i="1"/>
  <c r="E146" i="1"/>
  <c r="F128" i="1"/>
  <c r="F138" i="1" s="1"/>
  <c r="F129" i="1"/>
  <c r="S28" i="1"/>
  <c r="F131" i="1"/>
  <c r="M131" i="1"/>
  <c r="S30" i="1"/>
  <c r="S140" i="1"/>
  <c r="S29" i="1"/>
  <c r="S142" i="1"/>
  <c r="F132" i="1"/>
  <c r="S143" i="1"/>
  <c r="F133" i="1"/>
  <c r="M133" i="1"/>
  <c r="L187" i="1"/>
  <c r="S32" i="1"/>
  <c r="M134" i="1"/>
  <c r="P282" i="1"/>
  <c r="F135" i="1"/>
  <c r="P283" i="1"/>
  <c r="M135" i="1"/>
  <c r="S22" i="1"/>
  <c r="S34" i="1"/>
  <c r="Q58" i="1"/>
  <c r="M136" i="1"/>
  <c r="S148" i="1"/>
  <c r="T215" i="1"/>
  <c r="L23" i="1"/>
  <c r="Q59" i="1"/>
  <c r="L190" i="1"/>
  <c r="S23" i="1"/>
  <c r="S39" i="1" l="1"/>
  <c r="Q61" i="1"/>
  <c r="M140" i="1"/>
  <c r="L47" i="1"/>
  <c r="E150" i="1"/>
  <c r="P286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<sst xmlns="http://schemas.openxmlformats.org/spreadsheetml/2006/main" count="474" uniqueCount="270">
  <si>
    <t>La Intervención de las usuarias para el Empoderamiento Económico tiene como objetivo prevenir la violencia a través del empoderamiento de las adolescentes y jóvenes, desarrollando sus capacidades para que puedan llevar una mejor calidad de vida y autosuficiencia; convirtiéndose en agentes activos de cambio social en sus propias familias y comunidad.</t>
  </si>
  <si>
    <t>SECCIÓN A: DATOS DE INGRESO DE LAS USUARIAS</t>
  </si>
  <si>
    <r>
      <t xml:space="preserve">Figura N° 1: </t>
    </r>
    <r>
      <rPr>
        <sz val="11"/>
        <color theme="1"/>
        <rFont val="Arial"/>
        <family val="2"/>
      </rPr>
      <t>Acciones preventivas según departamento, Enero - febrero, 2026 (preliminar)</t>
    </r>
  </si>
  <si>
    <t>Región</t>
  </si>
  <si>
    <t>N°</t>
  </si>
  <si>
    <t>%</t>
  </si>
  <si>
    <t>Código</t>
  </si>
  <si>
    <t>Producto P13A</t>
  </si>
  <si>
    <t>Amazonas</t>
  </si>
  <si>
    <t>MEA-1</t>
  </si>
  <si>
    <t>Acciones informativas y de difusión de la intervención en la comunidad</t>
  </si>
  <si>
    <t>Áncash</t>
  </si>
  <si>
    <t>MEA-2</t>
  </si>
  <si>
    <t>Constitución del Club</t>
  </si>
  <si>
    <t>Apurímac</t>
  </si>
  <si>
    <t>MEA-3</t>
  </si>
  <si>
    <t xml:space="preserve">Formación de adolescentes y jóvenes lideresas </t>
  </si>
  <si>
    <t>Arequipa</t>
  </si>
  <si>
    <t>MEA-4</t>
  </si>
  <si>
    <t>Talleres de líderes y lideresas de la comunidad</t>
  </si>
  <si>
    <t>Ayacucho</t>
  </si>
  <si>
    <t>MEA-5</t>
  </si>
  <si>
    <t xml:space="preserve">Foro de madres, padres, cuidador(es) y mujeres de la comunidad </t>
  </si>
  <si>
    <t>Cajamarca</t>
  </si>
  <si>
    <t>MEA-6</t>
  </si>
  <si>
    <t xml:space="preserve">Reuniones con autoridades y actores locales, para la presentación o reporte público de la intervención </t>
  </si>
  <si>
    <t>Callao</t>
  </si>
  <si>
    <t>MEA-7</t>
  </si>
  <si>
    <t>Capacitación para fortalecer las Habilidades para la vida</t>
  </si>
  <si>
    <t>Cusco</t>
  </si>
  <si>
    <t>MEA-8</t>
  </si>
  <si>
    <t xml:space="preserve">Acompañamiento en Habilidades vocacionales </t>
  </si>
  <si>
    <t>Huancavelica</t>
  </si>
  <si>
    <t>MEA-9</t>
  </si>
  <si>
    <t xml:space="preserve">Capacitación en educación financiera </t>
  </si>
  <si>
    <t>Huánuco</t>
  </si>
  <si>
    <t>MEA-10</t>
  </si>
  <si>
    <t xml:space="preserve">Asesorías para la colocación en un puesto laboral </t>
  </si>
  <si>
    <t>Ica</t>
  </si>
  <si>
    <t>MEA-11</t>
  </si>
  <si>
    <t xml:space="preserve">Asistencia técnica a las beneficiarias con ideas de negocio </t>
  </si>
  <si>
    <t>Junín</t>
  </si>
  <si>
    <t>MEA-12</t>
  </si>
  <si>
    <t xml:space="preserve">Acompañamiento post inserción laboral mediante colocación laboral </t>
  </si>
  <si>
    <t>La Libertad</t>
  </si>
  <si>
    <t>MEA-13</t>
  </si>
  <si>
    <t xml:space="preserve">Acompañamiento post inserción laboral a través de emprendimiento económico </t>
  </si>
  <si>
    <t>Lambayeque</t>
  </si>
  <si>
    <t>MEA-14</t>
  </si>
  <si>
    <t>Desarrollo de actividades educativas – recreativas</t>
  </si>
  <si>
    <t>Lima Metropolitana</t>
  </si>
  <si>
    <t>MEA-16</t>
  </si>
  <si>
    <t xml:space="preserve">Comité de gestión </t>
  </si>
  <si>
    <t>Lima Provincia</t>
  </si>
  <si>
    <t>MEA-17</t>
  </si>
  <si>
    <t>Reunión de los comités de gestión</t>
  </si>
  <si>
    <t>Loreto</t>
  </si>
  <si>
    <t>MEA-18</t>
  </si>
  <si>
    <t xml:space="preserve">Sensibilización a empresas y/o negocios locales </t>
  </si>
  <si>
    <t>Madre De Dios</t>
  </si>
  <si>
    <t>MEA-19</t>
  </si>
  <si>
    <t xml:space="preserve">Otra acción no programada </t>
  </si>
  <si>
    <t>Moquegua</t>
  </si>
  <si>
    <t>Total</t>
  </si>
  <si>
    <t>Pasco</t>
  </si>
  <si>
    <t>Piura</t>
  </si>
  <si>
    <t>Leyenda</t>
  </si>
  <si>
    <t>Intervalo</t>
  </si>
  <si>
    <t>Puno</t>
  </si>
  <si>
    <t>Sin acciones</t>
  </si>
  <si>
    <t>San Martín</t>
  </si>
  <si>
    <t>1 a 29 acciones</t>
  </si>
  <si>
    <t>Tacna</t>
  </si>
  <si>
    <t>30 a 59 acciones</t>
  </si>
  <si>
    <t>Tumbes</t>
  </si>
  <si>
    <t>60 a 90 acciones</t>
  </si>
  <si>
    <t>Ucayali</t>
  </si>
  <si>
    <t>91 a 120 acciones</t>
  </si>
  <si>
    <t>121 a 150 acciones</t>
  </si>
  <si>
    <t>151 a 182 acciones</t>
  </si>
  <si>
    <t>Mes</t>
  </si>
  <si>
    <t>Grupo
de edad</t>
  </si>
  <si>
    <t>Enero</t>
  </si>
  <si>
    <t>12 a 14 años</t>
  </si>
  <si>
    <t>Febrero</t>
  </si>
  <si>
    <t>15 a 17 años</t>
  </si>
  <si>
    <t>18 a 29 años</t>
  </si>
  <si>
    <t>30 a 59 años</t>
  </si>
  <si>
    <t>60 a mas</t>
  </si>
  <si>
    <r>
      <t xml:space="preserve">Figura N° 2: </t>
    </r>
    <r>
      <rPr>
        <sz val="11"/>
        <color theme="1"/>
        <rFont val="Arial"/>
        <family val="2"/>
      </rPr>
      <t>Intervención de usuarias para el Empoderamiento Económico realizada por los servicios del Programa Nacional Warmi Ñan</t>
    </r>
  </si>
  <si>
    <t xml:space="preserve"> Región</t>
  </si>
  <si>
    <t>2026*</t>
  </si>
  <si>
    <t>Periodo</t>
  </si>
  <si>
    <t>Grupo de edad</t>
  </si>
  <si>
    <t>14 a 17 años</t>
  </si>
  <si>
    <t>18 a 24 años</t>
  </si>
  <si>
    <t>Enero - Febrero 2026(*)</t>
  </si>
  <si>
    <t>(*)Información preliminar reportada al mes de Enero - Febrero 2026</t>
  </si>
  <si>
    <t>Adolescentes</t>
  </si>
  <si>
    <t>Jóvenes</t>
  </si>
  <si>
    <t>Nacionalidad a/</t>
  </si>
  <si>
    <t>Peruana</t>
  </si>
  <si>
    <t>Extranjera</t>
  </si>
  <si>
    <t>Estado Civil</t>
  </si>
  <si>
    <t>Sin intervención</t>
  </si>
  <si>
    <t>Soltera</t>
  </si>
  <si>
    <t>1 a 17 usuarias</t>
  </si>
  <si>
    <t>Conviviente</t>
  </si>
  <si>
    <t>18 a 33 usuarias</t>
  </si>
  <si>
    <t>Casada</t>
  </si>
  <si>
    <t>34 a 50 usuarias</t>
  </si>
  <si>
    <t>Madre de Dios</t>
  </si>
  <si>
    <t>Separada</t>
  </si>
  <si>
    <t>51 a 67 usuarias</t>
  </si>
  <si>
    <t>Divorciada</t>
  </si>
  <si>
    <t>68 a 84 usuarias</t>
  </si>
  <si>
    <t>Viuda</t>
  </si>
  <si>
    <t>85 a 103 usuarias</t>
  </si>
  <si>
    <t>(*) Información preliminar reportada al mes de Enero - Febrero 2026</t>
  </si>
  <si>
    <t>Área de residencia</t>
  </si>
  <si>
    <t>Discapacidad</t>
  </si>
  <si>
    <t>Urbana</t>
  </si>
  <si>
    <t>Si</t>
  </si>
  <si>
    <t>Rural</t>
  </si>
  <si>
    <t>No</t>
  </si>
  <si>
    <t>Clasificación</t>
  </si>
  <si>
    <t>Orientación sexual</t>
  </si>
  <si>
    <t>Estaba gestando</t>
  </si>
  <si>
    <t>Pobre</t>
  </si>
  <si>
    <t>Heterosexual</t>
  </si>
  <si>
    <t>Pobre extremo</t>
  </si>
  <si>
    <t>Lesbiana</t>
  </si>
  <si>
    <t>Gay</t>
  </si>
  <si>
    <t>Bisexual</t>
  </si>
  <si>
    <t>Pansexual</t>
  </si>
  <si>
    <t>Asexual</t>
  </si>
  <si>
    <t>Otro</t>
  </si>
  <si>
    <t>(*) Se consideran las usuarias que estuvieron de acuerdo en brindar información de su orientación sexual</t>
  </si>
  <si>
    <t>N°de hijos e hijas</t>
  </si>
  <si>
    <t>N° Hijas</t>
  </si>
  <si>
    <t>N° Hijos</t>
  </si>
  <si>
    <t>Nivel Educativo</t>
  </si>
  <si>
    <t>Ninguno</t>
  </si>
  <si>
    <t>Sin nivel</t>
  </si>
  <si>
    <t>1 a 2 hijos/as</t>
  </si>
  <si>
    <t>Inicial</t>
  </si>
  <si>
    <t>3 a más</t>
  </si>
  <si>
    <t>Primaria incompleta</t>
  </si>
  <si>
    <t>Primaria completa</t>
  </si>
  <si>
    <t>Por sus Costumbres y Antepasados</t>
  </si>
  <si>
    <t>Secundaria incompleta</t>
  </si>
  <si>
    <t>Quechua</t>
  </si>
  <si>
    <t>Secundaria completa</t>
  </si>
  <si>
    <t>Aimara</t>
  </si>
  <si>
    <t>Superior no Univ. Incompleta</t>
  </si>
  <si>
    <t>Indígena u originario de la Amazonía</t>
  </si>
  <si>
    <t>Superior no Univ. Completa</t>
  </si>
  <si>
    <t>Perteneciente o parte de otro pueblo indígena u originario</t>
  </si>
  <si>
    <t>Superior Univ. Incompleta</t>
  </si>
  <si>
    <t>Negro, moreno, zambo, mulato, afrodescendiente o parte del pueblo afroperuano</t>
  </si>
  <si>
    <t>Superior Univ. Completa</t>
  </si>
  <si>
    <t>Blanco</t>
  </si>
  <si>
    <t xml:space="preserve">Lengua materna </t>
  </si>
  <si>
    <t>Básica Especial</t>
  </si>
  <si>
    <t>Mestizo</t>
  </si>
  <si>
    <t>No sabe / No responde</t>
  </si>
  <si>
    <t>Asháninka</t>
  </si>
  <si>
    <t>Awajún/Aguaruna</t>
  </si>
  <si>
    <t>Shipibo - Konibo</t>
  </si>
  <si>
    <t>Shawi/Chayahuita</t>
  </si>
  <si>
    <t>Matsigenka/Machiguenga</t>
  </si>
  <si>
    <t>Motivos</t>
  </si>
  <si>
    <t>Achuar</t>
  </si>
  <si>
    <t>Económico</t>
  </si>
  <si>
    <t>Otra lengua indigena</t>
  </si>
  <si>
    <t>Familiar</t>
  </si>
  <si>
    <t>Castellano</t>
  </si>
  <si>
    <t>Embarazo</t>
  </si>
  <si>
    <t>Portugués</t>
  </si>
  <si>
    <t>Enfermedad</t>
  </si>
  <si>
    <t>Otra lengua extranjera</t>
  </si>
  <si>
    <t>Lengua de señas</t>
  </si>
  <si>
    <t>No escucha/ No habla</t>
  </si>
  <si>
    <t>Sólo se considera la información de usuarias que desertaron de sus estudios académicos</t>
  </si>
  <si>
    <t>No sabe/ no responde</t>
  </si>
  <si>
    <t>SECCIÓN B: SOPORTE FAMILIAR</t>
  </si>
  <si>
    <t>Reciben algún tipo de ayuda</t>
  </si>
  <si>
    <t>Tipo de vínculo</t>
  </si>
  <si>
    <t>Económica</t>
  </si>
  <si>
    <t>Emocional</t>
  </si>
  <si>
    <t>Cuidado de hijos</t>
  </si>
  <si>
    <t>Estudios</t>
  </si>
  <si>
    <t>Pareja</t>
  </si>
  <si>
    <t>Sin vínculo</t>
  </si>
  <si>
    <t>* Una usuaria puede recibir mas de un tipo de ayuda</t>
  </si>
  <si>
    <t>SECCIÓN C: SITUACIÓN DE VIOLENCIA</t>
  </si>
  <si>
    <t>Buscó ayuda</t>
  </si>
  <si>
    <t>Motivo por el cual no buscó ayuda</t>
  </si>
  <si>
    <t>No sabia dónde ir / no conoce servicios</t>
  </si>
  <si>
    <t xml:space="preserve">No era necesario </t>
  </si>
  <si>
    <t>Sin información</t>
  </si>
  <si>
    <t xml:space="preserve">De nada sirve </t>
  </si>
  <si>
    <t>Cosas de la vida</t>
  </si>
  <si>
    <t xml:space="preserve">Miedo al divorcio / separación </t>
  </si>
  <si>
    <t xml:space="preserve">Miedo a que le pegara de nuevo a ella o a sus hijos </t>
  </si>
  <si>
    <t>Miedo de causarle un problema a la persona que le pegó</t>
  </si>
  <si>
    <t xml:space="preserve">Vergüenza </t>
  </si>
  <si>
    <t xml:space="preserve">Ella tenia la culpa </t>
  </si>
  <si>
    <t>SECCIÓN D: ACTIVIDAD Y CAPACITACIÓN DE LA PERSONA USUARIA</t>
  </si>
  <si>
    <t xml:space="preserve">Ha recibido capacitación </t>
  </si>
  <si>
    <t>Disponibilidad de tiempo</t>
  </si>
  <si>
    <t>Cuenta con un trabajo</t>
  </si>
  <si>
    <t>Tiempo Completo</t>
  </si>
  <si>
    <t>Medio Tiempo</t>
  </si>
  <si>
    <t xml:space="preserve">Fin de semana </t>
  </si>
  <si>
    <t>Prioridad</t>
  </si>
  <si>
    <t>Motivo principal por no contar con un trabajo</t>
  </si>
  <si>
    <r>
      <t>Capacitación en habilidades Ocupacionales</t>
    </r>
    <r>
      <rPr>
        <b/>
        <sz val="8"/>
        <color theme="1"/>
        <rFont val="Arial"/>
        <family val="2"/>
      </rPr>
      <t/>
    </r>
  </si>
  <si>
    <t xml:space="preserve">Mi pareja no me deja </t>
  </si>
  <si>
    <t>Hijos pequeños</t>
  </si>
  <si>
    <t>Capacitación en habilidades Empresariales</t>
  </si>
  <si>
    <t xml:space="preserve">No he tenido la oportunidad </t>
  </si>
  <si>
    <t xml:space="preserve">No sé hacer nada </t>
  </si>
  <si>
    <t xml:space="preserve">Trabajo </t>
  </si>
  <si>
    <t>Articulación</t>
  </si>
  <si>
    <t>Inserción en grupos organizados que ofrecen bienes o servicios</t>
  </si>
  <si>
    <t>Acceso al empleo dependiente1/</t>
  </si>
  <si>
    <t>Modalidad</t>
  </si>
  <si>
    <t xml:space="preserve">Inserción en grupo organizados que ofrecen bienes y servicios.  </t>
  </si>
  <si>
    <t>Institución Publica</t>
  </si>
  <si>
    <t>Institución Privada</t>
  </si>
  <si>
    <t>Abandono en el proceso</t>
  </si>
  <si>
    <t>/2</t>
  </si>
  <si>
    <t>Acceso al empleo dependiente/1</t>
  </si>
  <si>
    <r>
      <t>Capacitación completa</t>
    </r>
    <r>
      <rPr>
        <sz val="12"/>
        <color theme="1"/>
        <rFont val="Arial Narrow"/>
        <family val="2"/>
      </rPr>
      <t xml:space="preserve"> </t>
    </r>
  </si>
  <si>
    <r>
      <rPr>
        <sz val="9"/>
        <color theme="1"/>
        <rFont val="Arial Narrow"/>
        <family val="2"/>
      </rPr>
      <t>(Modulo de desarrollo Personal Social)/</t>
    </r>
    <r>
      <rPr>
        <b/>
        <sz val="9"/>
        <color theme="1"/>
        <rFont val="Arial Narrow"/>
        <family val="2"/>
      </rPr>
      <t>3</t>
    </r>
  </si>
  <si>
    <t>1/ Se considera todas las usuarias que completaron el modulo de personal social.</t>
  </si>
  <si>
    <t>1/ Se considera en proceso a las usuarias que han terminado o se encuentran en capacitación y todavia no articulan a un empleo laboral</t>
  </si>
  <si>
    <t xml:space="preserve">2/ Se considera a las usuarias que abandonaron la intervención antes de ingresar al capacitación Tecnico Productivo o sesiones de desarrollo Personal social  en el caso de acceso al empleo dependiente </t>
  </si>
  <si>
    <t xml:space="preserve">3/ Se considera solo a las usuarias en la modalidad de acceso al empleo dependiente </t>
  </si>
  <si>
    <t>Acceso al empleo dependiente</t>
  </si>
  <si>
    <t>En proceso</t>
  </si>
  <si>
    <t xml:space="preserve">Línea productiva </t>
  </si>
  <si>
    <t>Estado final</t>
  </si>
  <si>
    <t>Otras industrias manufactureras</t>
  </si>
  <si>
    <t>Capacitada</t>
  </si>
  <si>
    <t>Actividades de servicio de comidas y bebidas</t>
  </si>
  <si>
    <t>No capacitada</t>
  </si>
  <si>
    <t>Actividades de edición</t>
  </si>
  <si>
    <t>Programación informática, consultoría de informática y actividades conexas</t>
  </si>
  <si>
    <t>Actividades administrativas y de apoyo de oficina y otras Actividades de apoyo a las empresas</t>
  </si>
  <si>
    <t>Otras actividades de servicios personales</t>
  </si>
  <si>
    <t>Linea</t>
  </si>
  <si>
    <t>N</t>
  </si>
  <si>
    <t>Giro de negocio a desarrollar</t>
  </si>
  <si>
    <t>Bares, tabernas, discotecas, juguerías</t>
  </si>
  <si>
    <t>Panadería</t>
  </si>
  <si>
    <t>Peluquerías, salones de belleza</t>
  </si>
  <si>
    <t>Otros</t>
  </si>
  <si>
    <t>Cargo/Ocupación</t>
  </si>
  <si>
    <t>Tipo de Institución</t>
  </si>
  <si>
    <t>Entidas del sector público</t>
  </si>
  <si>
    <t>Persona Empleadora</t>
  </si>
  <si>
    <t>Emprendimiento economico</t>
  </si>
  <si>
    <t>Comerciante, Vendedor/a</t>
  </si>
  <si>
    <t>Psicólogo/a, El o la Terapeuta</t>
  </si>
  <si>
    <t>Vendedor/a Ambulante</t>
  </si>
  <si>
    <t>Concluyó proceso</t>
  </si>
  <si>
    <r>
      <t xml:space="preserve">Fuente: </t>
    </r>
    <r>
      <rPr>
        <sz val="10"/>
        <color theme="1"/>
        <rFont val="Arial"/>
        <family val="2"/>
      </rPr>
      <t>Registro de usuarias para el Empoderamiento Económico</t>
    </r>
  </si>
  <si>
    <r>
      <t xml:space="preserve">Elaboración: </t>
    </r>
    <r>
      <rPr>
        <sz val="10"/>
        <color theme="1"/>
        <rFont val="Arial"/>
        <family val="2"/>
      </rPr>
      <t>SGIC - UPPM -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</si>
</sst>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name val="Arial Narrow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 Narrow"/>
      <family val="2"/>
    </font>
    <font>
      <b/>
      <sz val="12"/>
      <color theme="1"/>
      <name val="Arial"/>
      <family val="2"/>
    </font>
    <font>
      <b/>
      <sz val="12"/>
      <color theme="0"/>
      <name val="Arial Narrow"/>
      <family val="2"/>
    </font>
    <font>
      <b/>
      <sz val="14"/>
      <color theme="0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sz val="12"/>
      <color theme="1"/>
      <name val="Arial Narrow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Univers"/>
      <family val="2"/>
    </font>
    <font>
      <sz val="11"/>
      <color rgb="FF000000"/>
      <name val="Calibri"/>
      <family val="2"/>
    </font>
    <font>
      <b/>
      <sz val="11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0"/>
      <name val="Arial Narrow"/>
      <family val="2"/>
    </font>
    <font>
      <b/>
      <sz val="10"/>
      <color theme="0"/>
      <name val="Arial"/>
      <family val="2"/>
    </font>
    <font>
      <b/>
      <sz val="9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sz val="10"/>
      <color theme="1"/>
      <name val="Arial Narrow"/>
      <family val="2"/>
    </font>
    <font>
      <sz val="8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2"/>
      <color rgb="FFE60008"/>
      <name val="Arial"/>
      <family val="2"/>
    </font>
    <font>
      <b/>
      <sz val="16"/>
      <color rgb="FFE60008"/>
      <name val="Calibri"/>
      <family val="2"/>
      <scheme val="minor"/>
    </font>
    <font>
      <b/>
      <sz val="12"/>
      <color theme="0"/>
      <name val="Arial"/>
      <family val="2"/>
    </font>
    <font>
      <b/>
      <sz val="18"/>
      <color rgb="FFE60008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11"/>
      <color theme="0"/>
      <name val="Arial Narrow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2"/>
      <name val="Arial Narrow"/>
      <family val="2"/>
    </font>
    <font>
      <sz val="10"/>
      <name val="Calibri"/>
      <family val="2"/>
      <scheme val="minor"/>
    </font>
    <font>
      <b/>
      <sz val="9"/>
      <color theme="0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8"/>
      <color theme="1"/>
      <name val="Arial"/>
      <family val="2"/>
    </font>
    <font>
      <b/>
      <sz val="10"/>
      <name val="Arial Narrow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10">
    <border>
      <left/>
      <right/>
      <top/>
      <bottom/>
      <diagonal/>
    </border>
    <border>
      <left style="dotted">
        <color theme="6" tint="-0.249977111117893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medium">
        <color rgb="FFFF0000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medium">
        <color rgb="FFE60008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5" fillId="0" borderId="0"/>
    <xf numFmtId="9" fontId="1" fillId="0" borderId="0" applyFont="0" applyFill="0" applyBorder="0" applyAlignment="0" applyProtection="0"/>
    <xf numFmtId="0" fontId="19" fillId="0" borderId="0"/>
    <xf numFmtId="0" fontId="20" fillId="0" borderId="0" applyBorder="0"/>
  </cellStyleXfs>
  <cellXfs count="211">
    <xf numFmtId="0" fontId="0" fillId="0" borderId="0" xfId="0"/>
    <xf numFmtId="0" fontId="4" fillId="2" borderId="1" xfId="2" applyFont="1" applyFill="1" applyBorder="1" applyAlignment="1">
      <alignment horizontal="left" vertical="center" wrapText="1"/>
    </xf>
    <xf numFmtId="0" fontId="4" fillId="2" borderId="0" xfId="2" applyFont="1" applyFill="1" applyAlignment="1">
      <alignment horizontal="left" vertical="center" wrapText="1"/>
    </xf>
    <xf numFmtId="0" fontId="1" fillId="0" borderId="0" xfId="2"/>
    <xf numFmtId="0" fontId="6" fillId="3" borderId="2" xfId="3" applyFont="1" applyFill="1" applyBorder="1" applyAlignment="1" applyProtection="1">
      <alignment vertical="center"/>
      <protection hidden="1"/>
    </xf>
    <xf numFmtId="0" fontId="7" fillId="0" borderId="0" xfId="2" applyFont="1" applyAlignment="1">
      <alignment horizontal="left" vertical="center" wrapText="1"/>
    </xf>
    <xf numFmtId="0" fontId="9" fillId="0" borderId="0" xfId="2" applyFont="1" applyAlignment="1">
      <alignment vertical="center"/>
    </xf>
    <xf numFmtId="0" fontId="10" fillId="0" borderId="0" xfId="2" applyFont="1" applyAlignment="1">
      <alignment horizontal="center" vertical="center"/>
    </xf>
    <xf numFmtId="0" fontId="2" fillId="4" borderId="0" xfId="2" applyFont="1" applyFill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12" fillId="6" borderId="0" xfId="2" applyFont="1" applyFill="1" applyAlignment="1">
      <alignment horizontal="center" vertical="center" wrapText="1"/>
    </xf>
    <xf numFmtId="0" fontId="11" fillId="7" borderId="0" xfId="2" applyFont="1" applyFill="1" applyAlignment="1">
      <alignment vertical="center"/>
    </xf>
    <xf numFmtId="0" fontId="11" fillId="8" borderId="0" xfId="2" applyFont="1" applyFill="1" applyAlignment="1">
      <alignment horizontal="center" vertical="center"/>
    </xf>
    <xf numFmtId="0" fontId="11" fillId="9" borderId="0" xfId="2" applyFont="1" applyFill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0" xfId="2" applyAlignment="1">
      <alignment horizontal="center"/>
    </xf>
    <xf numFmtId="164" fontId="3" fillId="0" borderId="0" xfId="1" applyNumberFormat="1" applyFont="1" applyBorder="1" applyAlignment="1">
      <alignment horizontal="center"/>
    </xf>
    <xf numFmtId="3" fontId="13" fillId="0" borderId="0" xfId="2" applyNumberFormat="1" applyFont="1" applyAlignment="1">
      <alignment horizontal="center" vertical="center"/>
    </xf>
    <xf numFmtId="164" fontId="10" fillId="0" borderId="0" xfId="4" applyNumberFormat="1" applyFont="1" applyFill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14" fillId="9" borderId="3" xfId="2" applyFont="1" applyFill="1" applyBorder="1" applyAlignment="1">
      <alignment horizontal="left" vertical="center"/>
    </xf>
    <xf numFmtId="3" fontId="15" fillId="10" borderId="3" xfId="2" applyNumberFormat="1" applyFont="1" applyFill="1" applyBorder="1" applyAlignment="1">
      <alignment horizontal="center" vertical="center"/>
    </xf>
    <xf numFmtId="164" fontId="15" fillId="11" borderId="3" xfId="4" applyNumberFormat="1" applyFont="1" applyFill="1" applyBorder="1" applyAlignment="1">
      <alignment horizontal="center" vertical="center"/>
    </xf>
    <xf numFmtId="0" fontId="16" fillId="0" borderId="0" xfId="2" applyFont="1"/>
    <xf numFmtId="0" fontId="17" fillId="12" borderId="4" xfId="2" applyFont="1" applyFill="1" applyBorder="1" applyAlignment="1">
      <alignment horizontal="center" vertical="center"/>
    </xf>
    <xf numFmtId="0" fontId="17" fillId="12" borderId="5" xfId="2" applyFont="1" applyFill="1" applyBorder="1" applyAlignment="1">
      <alignment horizontal="center" vertical="center"/>
    </xf>
    <xf numFmtId="0" fontId="17" fillId="12" borderId="6" xfId="2" applyFont="1" applyFill="1" applyBorder="1" applyAlignment="1">
      <alignment horizontal="center" vertical="center"/>
    </xf>
    <xf numFmtId="3" fontId="18" fillId="0" borderId="5" xfId="2" applyNumberFormat="1" applyFont="1" applyBorder="1" applyAlignment="1">
      <alignment horizontal="left" vertical="center"/>
    </xf>
    <xf numFmtId="3" fontId="18" fillId="0" borderId="4" xfId="2" applyNumberFormat="1" applyFont="1" applyBorder="1" applyAlignment="1">
      <alignment horizontal="left" vertical="center"/>
    </xf>
    <xf numFmtId="0" fontId="18" fillId="13" borderId="0" xfId="5" applyFont="1" applyFill="1"/>
    <xf numFmtId="3" fontId="18" fillId="0" borderId="5" xfId="6" applyNumberFormat="1" applyFont="1" applyBorder="1" applyAlignment="1">
      <alignment horizontal="left" vertical="center"/>
    </xf>
    <xf numFmtId="0" fontId="18" fillId="14" borderId="0" xfId="5" applyFont="1" applyFill="1"/>
    <xf numFmtId="0" fontId="18" fillId="15" borderId="0" xfId="5" applyFont="1" applyFill="1"/>
    <xf numFmtId="0" fontId="18" fillId="16" borderId="0" xfId="5" applyFont="1" applyFill="1"/>
    <xf numFmtId="0" fontId="14" fillId="9" borderId="3" xfId="2" applyFont="1" applyFill="1" applyBorder="1"/>
    <xf numFmtId="164" fontId="15" fillId="11" borderId="3" xfId="1" applyNumberFormat="1" applyFont="1" applyFill="1" applyBorder="1" applyAlignment="1">
      <alignment horizontal="center" vertical="center"/>
    </xf>
    <xf numFmtId="0" fontId="18" fillId="17" borderId="0" xfId="5" applyFont="1" applyFill="1"/>
    <xf numFmtId="0" fontId="18" fillId="18" borderId="0" xfId="5" applyFont="1" applyFill="1"/>
    <xf numFmtId="0" fontId="11" fillId="7" borderId="0" xfId="2" applyFont="1" applyFill="1" applyAlignment="1">
      <alignment horizontal="left" vertical="center"/>
    </xf>
    <xf numFmtId="0" fontId="21" fillId="8" borderId="0" xfId="2" applyFont="1" applyFill="1" applyAlignment="1">
      <alignment horizontal="center" vertical="center"/>
    </xf>
    <xf numFmtId="0" fontId="21" fillId="9" borderId="0" xfId="2" applyFont="1" applyFill="1" applyAlignment="1">
      <alignment horizontal="center" vertical="center"/>
    </xf>
    <xf numFmtId="0" fontId="1" fillId="0" borderId="0" xfId="2" applyAlignment="1">
      <alignment vertical="center"/>
    </xf>
    <xf numFmtId="0" fontId="1" fillId="0" borderId="0" xfId="2" applyAlignment="1">
      <alignment horizontal="center" vertical="center"/>
    </xf>
    <xf numFmtId="0" fontId="0" fillId="0" borderId="0" xfId="2" applyFont="1"/>
    <xf numFmtId="0" fontId="6" fillId="0" borderId="0" xfId="3" applyFont="1" applyAlignment="1" applyProtection="1">
      <alignment vertical="center"/>
      <protection hidden="1"/>
    </xf>
    <xf numFmtId="0" fontId="22" fillId="0" borderId="0" xfId="2" applyFont="1" applyAlignment="1">
      <alignment vertical="center" wrapText="1"/>
    </xf>
    <xf numFmtId="0" fontId="23" fillId="0" borderId="0" xfId="2" applyFont="1" applyAlignment="1">
      <alignment horizontal="left" vertical="center" wrapText="1"/>
    </xf>
    <xf numFmtId="0" fontId="23" fillId="0" borderId="0" xfId="2" applyFont="1" applyAlignment="1">
      <alignment vertical="center"/>
    </xf>
    <xf numFmtId="0" fontId="24" fillId="0" borderId="0" xfId="2" applyFont="1" applyAlignment="1">
      <alignment vertical="center"/>
    </xf>
    <xf numFmtId="0" fontId="24" fillId="0" borderId="0" xfId="2" applyFont="1" applyAlignment="1">
      <alignment horizontal="left" vertical="center" wrapText="1"/>
    </xf>
    <xf numFmtId="0" fontId="7" fillId="0" borderId="0" xfId="2" applyFont="1"/>
    <xf numFmtId="0" fontId="24" fillId="0" borderId="0" xfId="2" applyFont="1"/>
    <xf numFmtId="0" fontId="24" fillId="0" borderId="0" xfId="2" applyFont="1" applyAlignment="1">
      <alignment horizontal="center"/>
    </xf>
    <xf numFmtId="0" fontId="11" fillId="7" borderId="0" xfId="2" applyFont="1" applyFill="1" applyAlignment="1">
      <alignment horizontal="center" vertical="center"/>
    </xf>
    <xf numFmtId="0" fontId="25" fillId="8" borderId="0" xfId="2" applyFont="1" applyFill="1" applyAlignment="1">
      <alignment horizontal="center" vertical="center" wrapText="1"/>
    </xf>
    <xf numFmtId="0" fontId="26" fillId="7" borderId="0" xfId="2" applyFont="1" applyFill="1" applyAlignment="1">
      <alignment horizontal="left" vertical="center"/>
    </xf>
    <xf numFmtId="0" fontId="9" fillId="0" borderId="0" xfId="2" applyFont="1" applyAlignment="1">
      <alignment horizontal="left" vertical="center" indent="1"/>
    </xf>
    <xf numFmtId="0" fontId="27" fillId="0" borderId="0" xfId="2" applyFont="1" applyAlignment="1">
      <alignment horizontal="left" vertical="center"/>
    </xf>
    <xf numFmtId="0" fontId="9" fillId="0" borderId="0" xfId="2" applyFont="1" applyAlignment="1">
      <alignment horizontal="left" vertical="center"/>
    </xf>
    <xf numFmtId="3" fontId="13" fillId="0" borderId="0" xfId="2" applyNumberFormat="1" applyFont="1" applyAlignment="1">
      <alignment horizontal="center" vertical="center"/>
    </xf>
    <xf numFmtId="164" fontId="10" fillId="0" borderId="0" xfId="4" applyNumberFormat="1" applyFont="1" applyFill="1" applyBorder="1" applyAlignment="1">
      <alignment horizontal="center" vertical="center"/>
    </xf>
    <xf numFmtId="0" fontId="28" fillId="0" borderId="0" xfId="2" applyFont="1" applyAlignment="1">
      <alignment horizontal="center" vertical="center"/>
    </xf>
    <xf numFmtId="0" fontId="9" fillId="0" borderId="7" xfId="2" applyFont="1" applyBorder="1" applyAlignment="1">
      <alignment horizontal="left" vertical="center"/>
    </xf>
    <xf numFmtId="3" fontId="13" fillId="0" borderId="7" xfId="2" applyNumberFormat="1" applyFont="1" applyBorder="1" applyAlignment="1">
      <alignment horizontal="center" vertical="center"/>
    </xf>
    <xf numFmtId="164" fontId="10" fillId="0" borderId="7" xfId="4" applyNumberFormat="1" applyFont="1" applyFill="1" applyBorder="1" applyAlignment="1">
      <alignment horizontal="center" vertical="center"/>
    </xf>
    <xf numFmtId="0" fontId="29" fillId="9" borderId="3" xfId="2" applyFont="1" applyFill="1" applyBorder="1" applyAlignment="1">
      <alignment horizontal="left" vertical="center"/>
    </xf>
    <xf numFmtId="0" fontId="30" fillId="0" borderId="0" xfId="2" applyFont="1" applyAlignment="1">
      <alignment horizontal="left" vertical="top" wrapText="1"/>
    </xf>
    <xf numFmtId="0" fontId="31" fillId="0" borderId="0" xfId="2" applyFont="1" applyAlignment="1">
      <alignment vertical="top"/>
    </xf>
    <xf numFmtId="0" fontId="9" fillId="0" borderId="0" xfId="2" applyFont="1" applyAlignment="1">
      <alignment vertical="center" wrapText="1"/>
    </xf>
    <xf numFmtId="0" fontId="16" fillId="0" borderId="0" xfId="2" applyFont="1" applyAlignment="1">
      <alignment vertical="center" wrapText="1"/>
    </xf>
    <xf numFmtId="0" fontId="32" fillId="0" borderId="0" xfId="2" applyFont="1" applyAlignment="1">
      <alignment horizontal="left"/>
    </xf>
    <xf numFmtId="0" fontId="32" fillId="0" borderId="0" xfId="2" applyFont="1" applyAlignment="1">
      <alignment horizontal="center"/>
    </xf>
    <xf numFmtId="0" fontId="30" fillId="0" borderId="0" xfId="2" applyFont="1" applyAlignment="1">
      <alignment vertical="top" wrapText="1"/>
    </xf>
    <xf numFmtId="164" fontId="33" fillId="0" borderId="0" xfId="2" applyNumberFormat="1" applyFont="1" applyAlignment="1">
      <alignment horizontal="center" vertical="center"/>
    </xf>
    <xf numFmtId="164" fontId="34" fillId="0" borderId="0" xfId="2" applyNumberFormat="1" applyFont="1" applyAlignment="1">
      <alignment horizontal="center"/>
    </xf>
    <xf numFmtId="0" fontId="27" fillId="0" borderId="0" xfId="2" applyFont="1" applyAlignment="1">
      <alignment horizontal="left"/>
    </xf>
    <xf numFmtId="0" fontId="27" fillId="0" borderId="0" xfId="2" applyFont="1" applyAlignment="1">
      <alignment horizontal="left" vertical="center" wrapText="1"/>
    </xf>
    <xf numFmtId="0" fontId="11" fillId="7" borderId="0" xfId="2" applyFont="1" applyFill="1" applyAlignment="1">
      <alignment vertical="center" wrapText="1"/>
    </xf>
    <xf numFmtId="0" fontId="35" fillId="8" borderId="0" xfId="2" applyFont="1" applyFill="1" applyAlignment="1">
      <alignment horizontal="center" vertical="center"/>
    </xf>
    <xf numFmtId="0" fontId="35" fillId="9" borderId="0" xfId="2" applyFont="1" applyFill="1" applyAlignment="1">
      <alignment horizontal="center" vertical="center"/>
    </xf>
    <xf numFmtId="0" fontId="27" fillId="0" borderId="0" xfId="2" applyFont="1" applyAlignment="1">
      <alignment horizontal="center"/>
    </xf>
    <xf numFmtId="3" fontId="1" fillId="0" borderId="0" xfId="2" applyNumberFormat="1"/>
    <xf numFmtId="3" fontId="13" fillId="0" borderId="0" xfId="2" applyNumberFormat="1" applyFont="1" applyAlignment="1">
      <alignment horizontal="center"/>
    </xf>
    <xf numFmtId="10" fontId="10" fillId="0" borderId="0" xfId="4" applyNumberFormat="1" applyFont="1" applyFill="1" applyAlignment="1">
      <alignment horizontal="center" vertical="center"/>
    </xf>
    <xf numFmtId="0" fontId="17" fillId="12" borderId="5" xfId="2" applyFont="1" applyFill="1" applyBorder="1" applyAlignment="1">
      <alignment horizontal="center" vertical="center"/>
    </xf>
    <xf numFmtId="0" fontId="17" fillId="12" borderId="6" xfId="2" applyFont="1" applyFill="1" applyBorder="1" applyAlignment="1">
      <alignment horizontal="center" vertical="center"/>
    </xf>
    <xf numFmtId="0" fontId="14" fillId="9" borderId="3" xfId="2" applyFont="1" applyFill="1" applyBorder="1" applyAlignment="1">
      <alignment horizontal="center" vertical="center"/>
    </xf>
    <xf numFmtId="3" fontId="15" fillId="10" borderId="3" xfId="4" applyNumberFormat="1" applyFont="1" applyFill="1" applyBorder="1" applyAlignment="1">
      <alignment horizontal="center" vertical="center"/>
    </xf>
    <xf numFmtId="0" fontId="28" fillId="0" borderId="0" xfId="2" applyFont="1" applyAlignment="1">
      <alignment horizontal="left" vertical="center" wrapText="1"/>
    </xf>
    <xf numFmtId="164" fontId="36" fillId="0" borderId="0" xfId="2" applyNumberFormat="1" applyFont="1" applyAlignment="1">
      <alignment horizontal="center"/>
    </xf>
    <xf numFmtId="0" fontId="32" fillId="0" borderId="0" xfId="2" applyFont="1" applyAlignment="1">
      <alignment horizontal="left" vertical="center" wrapText="1"/>
    </xf>
    <xf numFmtId="0" fontId="24" fillId="0" borderId="0" xfId="2" applyFont="1" applyAlignment="1">
      <alignment vertical="center" wrapText="1"/>
    </xf>
    <xf numFmtId="0" fontId="11" fillId="7" borderId="0" xfId="2" applyFont="1" applyFill="1" applyAlignment="1">
      <alignment horizontal="left" vertical="center" wrapText="1"/>
    </xf>
    <xf numFmtId="0" fontId="35" fillId="8" borderId="0" xfId="2" applyFont="1" applyFill="1" applyAlignment="1">
      <alignment vertical="center"/>
    </xf>
    <xf numFmtId="0" fontId="35" fillId="9" borderId="0" xfId="2" applyFont="1" applyFill="1" applyAlignment="1">
      <alignment vertical="center"/>
    </xf>
    <xf numFmtId="0" fontId="7" fillId="0" borderId="0" xfId="2" applyFont="1" applyAlignment="1">
      <alignment horizontal="left" vertical="center"/>
    </xf>
    <xf numFmtId="0" fontId="11" fillId="0" borderId="0" xfId="2" applyFont="1" applyAlignment="1">
      <alignment horizontal="center" vertical="center"/>
    </xf>
    <xf numFmtId="164" fontId="0" fillId="0" borderId="0" xfId="4" applyNumberFormat="1" applyFont="1" applyAlignment="1">
      <alignment horizontal="left"/>
    </xf>
    <xf numFmtId="0" fontId="10" fillId="0" borderId="0" xfId="2" applyFont="1"/>
    <xf numFmtId="0" fontId="13" fillId="0" borderId="0" xfId="2" applyFont="1"/>
    <xf numFmtId="3" fontId="15" fillId="0" borderId="0" xfId="2" applyNumberFormat="1" applyFont="1" applyAlignment="1">
      <alignment horizontal="center" vertical="center"/>
    </xf>
    <xf numFmtId="0" fontId="23" fillId="0" borderId="0" xfId="2" applyFont="1" applyAlignment="1">
      <alignment wrapText="1"/>
    </xf>
    <xf numFmtId="0" fontId="9" fillId="0" borderId="0" xfId="2" applyFont="1"/>
    <xf numFmtId="0" fontId="1" fillId="0" borderId="0" xfId="2" applyAlignment="1">
      <alignment horizontal="left" vertical="top" wrapText="1"/>
    </xf>
    <xf numFmtId="0" fontId="21" fillId="7" borderId="0" xfId="2" applyFont="1" applyFill="1" applyAlignment="1">
      <alignment vertical="center"/>
    </xf>
    <xf numFmtId="0" fontId="13" fillId="0" borderId="0" xfId="2" applyFont="1" applyAlignment="1">
      <alignment horizontal="center" vertical="center"/>
    </xf>
    <xf numFmtId="0" fontId="10" fillId="11" borderId="0" xfId="2" applyFont="1" applyFill="1"/>
    <xf numFmtId="164" fontId="10" fillId="0" borderId="0" xfId="4" applyNumberFormat="1" applyFont="1" applyFill="1" applyAlignment="1">
      <alignment horizontal="center"/>
    </xf>
    <xf numFmtId="3" fontId="29" fillId="0" borderId="0" xfId="2" applyNumberFormat="1" applyFont="1" applyAlignment="1">
      <alignment horizontal="center" vertical="center"/>
    </xf>
    <xf numFmtId="0" fontId="14" fillId="9" borderId="3" xfId="2" applyFont="1" applyFill="1" applyBorder="1" applyAlignment="1">
      <alignment vertical="center"/>
    </xf>
    <xf numFmtId="0" fontId="37" fillId="0" borderId="0" xfId="2" applyFont="1"/>
    <xf numFmtId="0" fontId="24" fillId="0" borderId="0" xfId="2" applyFont="1" applyAlignment="1">
      <alignment wrapText="1"/>
    </xf>
    <xf numFmtId="0" fontId="38" fillId="0" borderId="0" xfId="2" applyFont="1" applyAlignment="1">
      <alignment horizontal="center" vertical="center"/>
    </xf>
    <xf numFmtId="0" fontId="9" fillId="0" borderId="0" xfId="2" applyFont="1" applyAlignment="1">
      <alignment horizontal="left" vertical="center" wrapText="1"/>
    </xf>
    <xf numFmtId="3" fontId="24" fillId="0" borderId="0" xfId="2" applyNumberFormat="1" applyFont="1" applyAlignment="1">
      <alignment horizontal="center" vertical="center"/>
    </xf>
    <xf numFmtId="164" fontId="27" fillId="0" borderId="0" xfId="4" applyNumberFormat="1" applyFont="1" applyFill="1" applyAlignment="1">
      <alignment horizontal="center" vertical="center"/>
    </xf>
    <xf numFmtId="0" fontId="11" fillId="7" borderId="0" xfId="2" applyFont="1" applyFill="1" applyAlignment="1">
      <alignment horizontal="center" vertical="center" wrapText="1"/>
    </xf>
    <xf numFmtId="0" fontId="15" fillId="9" borderId="3" xfId="2" applyFont="1" applyFill="1" applyBorder="1" applyAlignment="1">
      <alignment horizontal="left" vertical="center"/>
    </xf>
    <xf numFmtId="9" fontId="15" fillId="11" borderId="3" xfId="4" applyFont="1" applyFill="1" applyBorder="1" applyAlignment="1">
      <alignment horizontal="center" vertical="center"/>
    </xf>
    <xf numFmtId="10" fontId="10" fillId="0" borderId="0" xfId="4" applyNumberFormat="1" applyFont="1" applyFill="1" applyAlignment="1">
      <alignment horizontal="center"/>
    </xf>
    <xf numFmtId="0" fontId="1" fillId="0" borderId="0" xfId="2" applyAlignment="1">
      <alignment horizontal="left" vertical="center" wrapText="1"/>
    </xf>
    <xf numFmtId="0" fontId="14" fillId="0" borderId="0" xfId="2" applyFont="1" applyAlignment="1">
      <alignment horizontal="left"/>
    </xf>
    <xf numFmtId="164" fontId="15" fillId="0" borderId="0" xfId="4" applyNumberFormat="1" applyFont="1" applyFill="1" applyBorder="1" applyAlignment="1">
      <alignment horizontal="center" vertical="center"/>
    </xf>
    <xf numFmtId="0" fontId="35" fillId="3" borderId="8" xfId="3" applyFont="1" applyFill="1" applyBorder="1" applyAlignment="1" applyProtection="1">
      <alignment vertical="center"/>
      <protection hidden="1"/>
    </xf>
    <xf numFmtId="0" fontId="6" fillId="3" borderId="8" xfId="3" applyFont="1" applyFill="1" applyBorder="1" applyAlignment="1" applyProtection="1">
      <alignment vertical="center"/>
      <protection hidden="1"/>
    </xf>
    <xf numFmtId="0" fontId="1" fillId="2" borderId="0" xfId="2" applyFill="1"/>
    <xf numFmtId="0" fontId="39" fillId="8" borderId="0" xfId="2" applyFont="1" applyFill="1" applyAlignment="1">
      <alignment horizontal="center" vertical="center"/>
    </xf>
    <xf numFmtId="0" fontId="39" fillId="9" borderId="0" xfId="2" applyFont="1" applyFill="1" applyAlignment="1">
      <alignment horizontal="center" vertical="center"/>
    </xf>
    <xf numFmtId="0" fontId="11" fillId="7" borderId="0" xfId="2" applyFont="1" applyFill="1" applyAlignment="1">
      <alignment horizontal="center" vertical="center"/>
    </xf>
    <xf numFmtId="3" fontId="40" fillId="11" borderId="0" xfId="2" applyNumberFormat="1" applyFont="1" applyFill="1" applyAlignment="1">
      <alignment horizontal="center"/>
    </xf>
    <xf numFmtId="3" fontId="40" fillId="0" borderId="0" xfId="2" applyNumberFormat="1" applyFont="1" applyAlignment="1">
      <alignment horizontal="center"/>
    </xf>
    <xf numFmtId="0" fontId="14" fillId="9" borderId="3" xfId="2" applyFont="1" applyFill="1" applyBorder="1" applyAlignment="1">
      <alignment horizontal="left"/>
    </xf>
    <xf numFmtId="0" fontId="14" fillId="9" borderId="3" xfId="2" applyFont="1" applyFill="1" applyBorder="1" applyAlignment="1">
      <alignment horizontal="left" vertical="center"/>
    </xf>
    <xf numFmtId="0" fontId="41" fillId="0" borderId="0" xfId="2" applyFont="1" applyAlignment="1">
      <alignment vertical="center"/>
    </xf>
    <xf numFmtId="3" fontId="1" fillId="2" borderId="0" xfId="2" applyNumberFormat="1" applyFill="1"/>
    <xf numFmtId="0" fontId="38" fillId="7" borderId="0" xfId="2" applyFont="1" applyFill="1" applyAlignment="1">
      <alignment horizontal="left" vertical="center"/>
    </xf>
    <xf numFmtId="0" fontId="9" fillId="0" borderId="9" xfId="2" applyFont="1" applyBorder="1" applyAlignment="1">
      <alignment horizontal="left" vertical="center"/>
    </xf>
    <xf numFmtId="3" fontId="13" fillId="0" borderId="9" xfId="2" applyNumberFormat="1" applyFont="1" applyBorder="1" applyAlignment="1">
      <alignment horizontal="center"/>
    </xf>
    <xf numFmtId="164" fontId="10" fillId="0" borderId="9" xfId="4" applyNumberFormat="1" applyFont="1" applyFill="1" applyBorder="1" applyAlignment="1">
      <alignment horizontal="center" vertical="center"/>
    </xf>
    <xf numFmtId="0" fontId="14" fillId="9" borderId="0" xfId="2" applyFont="1" applyFill="1" applyAlignment="1">
      <alignment horizontal="left" vertical="center"/>
    </xf>
    <xf numFmtId="3" fontId="15" fillId="10" borderId="0" xfId="2" applyNumberFormat="1" applyFont="1" applyFill="1" applyAlignment="1">
      <alignment horizontal="center" vertical="center"/>
    </xf>
    <xf numFmtId="9" fontId="15" fillId="11" borderId="0" xfId="4" applyFont="1" applyFill="1" applyBorder="1" applyAlignment="1">
      <alignment horizontal="center" vertical="center"/>
    </xf>
    <xf numFmtId="0" fontId="38" fillId="0" borderId="0" xfId="2" applyFont="1" applyAlignment="1">
      <alignment horizontal="left" vertical="center"/>
    </xf>
    <xf numFmtId="0" fontId="27" fillId="0" borderId="0" xfId="2" applyFont="1" applyAlignment="1">
      <alignment horizontal="left" vertical="center"/>
    </xf>
    <xf numFmtId="3" fontId="24" fillId="0" borderId="0" xfId="2" applyNumberFormat="1" applyFont="1" applyAlignment="1">
      <alignment horizontal="center"/>
    </xf>
    <xf numFmtId="0" fontId="1" fillId="0" borderId="9" xfId="2" applyBorder="1"/>
    <xf numFmtId="0" fontId="29" fillId="9" borderId="0" xfId="2" applyFont="1" applyFill="1" applyAlignment="1">
      <alignment horizontal="left" vertical="center"/>
    </xf>
    <xf numFmtId="0" fontId="35" fillId="0" borderId="0" xfId="3" applyFont="1" applyAlignment="1" applyProtection="1">
      <alignment vertical="center"/>
      <protection hidden="1"/>
    </xf>
    <xf numFmtId="0" fontId="11" fillId="7" borderId="0" xfId="2" applyFont="1" applyFill="1" applyAlignment="1">
      <alignment horizontal="left" vertical="center"/>
    </xf>
    <xf numFmtId="0" fontId="1" fillId="7" borderId="0" xfId="2" applyFill="1"/>
    <xf numFmtId="0" fontId="9" fillId="0" borderId="0" xfId="2" applyFont="1" applyAlignment="1">
      <alignment horizontal="left"/>
    </xf>
    <xf numFmtId="0" fontId="16" fillId="0" borderId="9" xfId="2" applyFont="1" applyBorder="1"/>
    <xf numFmtId="0" fontId="42" fillId="9" borderId="0" xfId="2" applyFont="1" applyFill="1"/>
    <xf numFmtId="3" fontId="13" fillId="0" borderId="9" xfId="2" applyNumberFormat="1" applyFont="1" applyBorder="1" applyAlignment="1">
      <alignment horizontal="center" vertical="center"/>
    </xf>
    <xf numFmtId="0" fontId="43" fillId="9" borderId="0" xfId="2" applyFont="1" applyFill="1"/>
    <xf numFmtId="0" fontId="14" fillId="9" borderId="0" xfId="2" applyFont="1" applyFill="1" applyAlignment="1">
      <alignment horizontal="left" vertical="center"/>
    </xf>
    <xf numFmtId="0" fontId="23" fillId="0" borderId="0" xfId="2" applyFont="1" applyAlignment="1">
      <alignment horizontal="left" wrapText="1"/>
    </xf>
    <xf numFmtId="0" fontId="44" fillId="9" borderId="0" xfId="2" applyFont="1" applyFill="1" applyAlignment="1">
      <alignment horizontal="center" vertical="center"/>
    </xf>
    <xf numFmtId="164" fontId="10" fillId="0" borderId="0" xfId="4" applyNumberFormat="1" applyFont="1" applyFill="1" applyAlignment="1">
      <alignment horizontal="center" vertical="center"/>
    </xf>
    <xf numFmtId="0" fontId="38" fillId="0" borderId="0" xfId="2" applyFont="1" applyAlignment="1">
      <alignment vertical="center"/>
    </xf>
    <xf numFmtId="164" fontId="27" fillId="0" borderId="0" xfId="4" applyNumberFormat="1" applyFont="1" applyFill="1" applyBorder="1" applyAlignment="1">
      <alignment horizontal="center" vertical="center"/>
    </xf>
    <xf numFmtId="0" fontId="9" fillId="0" borderId="9" xfId="2" applyFont="1" applyBorder="1" applyAlignment="1">
      <alignment vertical="center"/>
    </xf>
    <xf numFmtId="3" fontId="38" fillId="0" borderId="0" xfId="2" applyNumberFormat="1" applyFont="1" applyAlignment="1">
      <alignment horizontal="center" vertical="center"/>
    </xf>
    <xf numFmtId="9" fontId="38" fillId="0" borderId="0" xfId="4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4" fillId="2" borderId="0" xfId="2" applyFont="1" applyFill="1" applyAlignment="1">
      <alignment vertical="center"/>
    </xf>
    <xf numFmtId="0" fontId="23" fillId="0" borderId="0" xfId="2" applyFont="1" applyAlignment="1">
      <alignment horizontal="left" vertical="center" wrapText="1"/>
    </xf>
    <xf numFmtId="0" fontId="16" fillId="7" borderId="0" xfId="2" applyFont="1" applyFill="1"/>
    <xf numFmtId="0" fontId="45" fillId="7" borderId="0" xfId="2" applyFont="1" applyFill="1"/>
    <xf numFmtId="0" fontId="11" fillId="8" borderId="0" xfId="2" applyFont="1" applyFill="1" applyAlignment="1">
      <alignment horizontal="center" vertical="center" wrapText="1"/>
    </xf>
    <xf numFmtId="0" fontId="44" fillId="8" borderId="0" xfId="2" applyFont="1" applyFill="1" applyAlignment="1">
      <alignment horizontal="center" vertical="center"/>
    </xf>
    <xf numFmtId="0" fontId="44" fillId="7" borderId="0" xfId="2" applyFont="1" applyFill="1" applyAlignment="1">
      <alignment vertical="center"/>
    </xf>
    <xf numFmtId="0" fontId="11" fillId="8" borderId="0" xfId="2" applyFont="1" applyFill="1" applyAlignment="1">
      <alignment horizontal="center" vertical="center"/>
    </xf>
    <xf numFmtId="0" fontId="11" fillId="9" borderId="0" xfId="2" applyFont="1" applyFill="1" applyAlignment="1">
      <alignment horizontal="center" vertical="center"/>
    </xf>
    <xf numFmtId="0" fontId="38" fillId="2" borderId="0" xfId="2" applyFont="1" applyFill="1" applyAlignment="1">
      <alignment horizontal="left" vertical="center"/>
    </xf>
    <xf numFmtId="0" fontId="46" fillId="0" borderId="0" xfId="2" applyFont="1" applyAlignment="1">
      <alignment horizontal="left" vertical="center"/>
    </xf>
    <xf numFmtId="3" fontId="10" fillId="0" borderId="0" xfId="2" applyNumberFormat="1" applyFont="1" applyAlignment="1">
      <alignment horizontal="center" vertical="center"/>
    </xf>
    <xf numFmtId="0" fontId="27" fillId="2" borderId="0" xfId="2" applyFont="1" applyFill="1" applyAlignment="1">
      <alignment horizontal="left" vertical="center"/>
    </xf>
    <xf numFmtId="0" fontId="9" fillId="0" borderId="0" xfId="2" applyFont="1" applyAlignment="1">
      <alignment horizontal="left" wrapText="1"/>
    </xf>
    <xf numFmtId="0" fontId="46" fillId="0" borderId="0" xfId="2" applyFont="1" applyAlignment="1">
      <alignment horizontal="left" vertical="center" wrapText="1"/>
    </xf>
    <xf numFmtId="3" fontId="10" fillId="0" borderId="0" xfId="2" applyNumberFormat="1" applyFont="1" applyAlignment="1">
      <alignment horizontal="center"/>
    </xf>
    <xf numFmtId="3" fontId="13" fillId="0" borderId="0" xfId="2" applyNumberFormat="1" applyFont="1" applyAlignment="1">
      <alignment horizontal="center"/>
    </xf>
    <xf numFmtId="164" fontId="10" fillId="0" borderId="0" xfId="4" applyNumberFormat="1" applyFont="1" applyFill="1" applyAlignment="1">
      <alignment horizontal="center"/>
    </xf>
    <xf numFmtId="3" fontId="27" fillId="2" borderId="0" xfId="2" applyNumberFormat="1" applyFont="1" applyFill="1" applyAlignment="1">
      <alignment horizontal="left" vertical="center"/>
    </xf>
    <xf numFmtId="0" fontId="46" fillId="0" borderId="9" xfId="2" applyFont="1" applyBorder="1" applyAlignment="1">
      <alignment horizontal="left" vertical="center"/>
    </xf>
    <xf numFmtId="3" fontId="10" fillId="0" borderId="9" xfId="2" applyNumberFormat="1" applyFont="1" applyBorder="1" applyAlignment="1">
      <alignment horizontal="center" vertical="center"/>
    </xf>
    <xf numFmtId="0" fontId="47" fillId="0" borderId="0" xfId="2" applyFont="1" applyAlignment="1">
      <alignment horizontal="left" vertical="center" wrapText="1"/>
    </xf>
    <xf numFmtId="0" fontId="48" fillId="9" borderId="0" xfId="2" applyFont="1" applyFill="1" applyAlignment="1">
      <alignment horizontal="left" vertical="center"/>
    </xf>
    <xf numFmtId="3" fontId="15" fillId="9" borderId="0" xfId="2" applyNumberFormat="1" applyFont="1" applyFill="1" applyAlignment="1">
      <alignment horizontal="center" vertical="center"/>
    </xf>
    <xf numFmtId="3" fontId="15" fillId="10" borderId="0" xfId="2" applyNumberFormat="1" applyFont="1" applyFill="1" applyAlignment="1">
      <alignment horizontal="center"/>
    </xf>
    <xf numFmtId="9" fontId="15" fillId="11" borderId="0" xfId="4" applyFont="1" applyFill="1" applyBorder="1" applyAlignment="1">
      <alignment horizontal="center" vertical="center"/>
    </xf>
    <xf numFmtId="3" fontId="15" fillId="10" borderId="0" xfId="2" applyNumberFormat="1" applyFont="1" applyFill="1" applyAlignment="1">
      <alignment horizontal="center" vertical="center"/>
    </xf>
    <xf numFmtId="0" fontId="47" fillId="0" borderId="0" xfId="2" applyFont="1" applyAlignment="1">
      <alignment horizontal="left" vertical="center"/>
    </xf>
    <xf numFmtId="0" fontId="1" fillId="2" borderId="0" xfId="2" applyFill="1" applyAlignment="1">
      <alignment horizontal="center"/>
    </xf>
    <xf numFmtId="3" fontId="24" fillId="0" borderId="0" xfId="2" applyNumberFormat="1" applyFont="1"/>
    <xf numFmtId="0" fontId="14" fillId="9" borderId="3" xfId="2" applyFont="1" applyFill="1" applyBorder="1" applyAlignment="1">
      <alignment horizontal="left"/>
    </xf>
    <xf numFmtId="0" fontId="11" fillId="7" borderId="0" xfId="0" applyFont="1" applyFill="1" applyAlignment="1">
      <alignment horizontal="left" vertical="center" wrapText="1"/>
    </xf>
    <xf numFmtId="0" fontId="39" fillId="8" borderId="0" xfId="0" applyFont="1" applyFill="1" applyAlignment="1">
      <alignment horizontal="center" vertical="center"/>
    </xf>
    <xf numFmtId="0" fontId="39" fillId="9" borderId="0" xfId="0" applyFont="1" applyFill="1" applyAlignment="1">
      <alignment horizontal="center" vertical="center"/>
    </xf>
    <xf numFmtId="3" fontId="13" fillId="0" borderId="0" xfId="0" applyNumberFormat="1" applyFont="1" applyAlignment="1">
      <alignment horizontal="center"/>
    </xf>
    <xf numFmtId="164" fontId="10" fillId="0" borderId="0" xfId="1" applyNumberFormat="1" applyFont="1" applyFill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7" borderId="0" xfId="0" applyFont="1" applyFill="1" applyAlignment="1">
      <alignment horizontal="left" vertical="center" wrapText="1"/>
    </xf>
    <xf numFmtId="0" fontId="39" fillId="8" borderId="0" xfId="0" applyFont="1" applyFill="1" applyAlignment="1">
      <alignment horizontal="center" vertical="center"/>
    </xf>
    <xf numFmtId="0" fontId="39" fillId="9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wrapText="1"/>
    </xf>
    <xf numFmtId="0" fontId="1" fillId="10" borderId="0" xfId="0" applyFont="1" applyFill="1" applyAlignment="1">
      <alignment horizontal="left"/>
    </xf>
    <xf numFmtId="0" fontId="0" fillId="10" borderId="0" xfId="0" applyFill="1" applyAlignment="1">
      <alignment horizontal="left"/>
    </xf>
    <xf numFmtId="0" fontId="0" fillId="2" borderId="0" xfId="0" applyFill="1"/>
    <xf numFmtId="0" fontId="22" fillId="0" borderId="0" xfId="2" applyFont="1"/>
    <xf numFmtId="0" fontId="22" fillId="0" borderId="0" xfId="2" applyFont="1" applyAlignment="1">
      <alignment vertical="center"/>
    </xf>
  </cellXfs>
  <cellStyles count="7">
    <cellStyle name="Normal" xfId="0" builtinId="0"/>
    <cellStyle name="Normal 2" xfId="5" xr:uid="{2C84B334-5D0F-4ECB-876D-3C1C3F8EE5C4}"/>
    <cellStyle name="Normal 2 2 2 2" xfId="6" xr:uid="{7B3937A2-8A02-4E70-9DE8-28E188244449}"/>
    <cellStyle name="Normal 2 2 3" xfId="2" xr:uid="{6685156D-71D3-4640-8511-34F2A489DE78}"/>
    <cellStyle name="Normal 2 3" xfId="3" xr:uid="{E7F3BA3F-0FD5-45EE-827F-48B2DAC859A6}"/>
    <cellStyle name="Porcentaje" xfId="1" builtinId="5"/>
    <cellStyle name="Porcentaje 2" xfId="4" xr:uid="{6C81641C-1418-4E9D-B39E-2F0C427E0A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theme" Target="theme/theme1.xml"/><Relationship Id="rId7" Type="http://schemas.microsoft.com/office/2017/06/relationships/rdRichValue" Target="richData/rdrichvalue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alcChain" Target="calcChain.xml"/><Relationship Id="rId4" Type="http://schemas.openxmlformats.org/officeDocument/2006/relationships/styles" Target="styles.xml"/><Relationship Id="rId9" Type="http://schemas.microsoft.com/office/2017/06/relationships/rdRichValueTypes" Target="richData/rdRichValueTyp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0B79-424D-9357-709C6B135AF4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0B79-424D-9357-709C6B135AF4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0B79-424D-9357-709C6B135AF4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0B79-424D-9357-709C6B135AF4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0B79-424D-9357-709C6B135AF4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0B79-424D-9357-709C6B135AF4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0B79-424D-9357-709C6B135AF4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0B79-424D-9357-709C6B135AF4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0B79-424D-9357-709C6B135AF4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0B79-424D-9357-709C6B135AF4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0B79-424D-9357-709C6B135AF4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B79-424D-9357-709C6B135AF4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B79-424D-9357-709C6B135AF4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B79-424D-9357-709C6B135AF4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B79-424D-9357-709C6B135AF4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0B79-424D-9357-709C6B135AF4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B79-424D-9357-709C6B135AF4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B79-424D-9357-709C6B135AF4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0B79-424D-9357-709C6B135AF4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0B79-424D-9357-709C6B135AF4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0B79-424D-9357-709C6B135AF4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B79-424D-9357-709C6B135AF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0B79-424D-9357-709C6B135AF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5831-475A-990A-805DDA6E7F37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5831-475A-990A-805DDA6E7F37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5831-475A-990A-805DDA6E7F37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5831-475A-990A-805DDA6E7F37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5831-475A-990A-805DDA6E7F37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5831-475A-990A-805DDA6E7F3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5831-475A-990A-805DDA6E7F3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1016"/>
        <c:axId val="477405328"/>
      </c:barChart>
      <c:catAx>
        <c:axId val="47740101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05328"/>
        <c:crosses val="autoZero"/>
        <c:auto val="1"/>
        <c:lblAlgn val="ctr"/>
        <c:lblOffset val="100"/>
        <c:noMultiLvlLbl val="0"/>
      </c:catAx>
      <c:valAx>
        <c:axId val="477405328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1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6FF7-4795-9C60-6093B7C09E7E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6FF7-4795-9C60-6093B7C09E7E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F7-4795-9C60-6093B7C09E7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6FF7-4795-9C60-6093B7C09E7E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6FF7-4795-9C60-6093B7C09E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04152"/>
        <c:axId val="477397096"/>
      </c:barChart>
      <c:catAx>
        <c:axId val="477404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397096"/>
        <c:crosses val="autoZero"/>
        <c:auto val="1"/>
        <c:lblAlgn val="ctr"/>
        <c:lblOffset val="100"/>
        <c:noMultiLvlLbl val="0"/>
      </c:catAx>
      <c:valAx>
        <c:axId val="4773970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04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17B8-4430-9AAD-96204F713A83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17B8-4430-9AAD-96204F713A83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17B8-4430-9AAD-96204F713A83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17B8-4430-9AAD-96204F713A83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17B8-4430-9AAD-96204F713A83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17B8-4430-9AAD-96204F713A83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17B8-4430-9AAD-96204F713A83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17B8-4430-9AAD-96204F713A83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17B8-4430-9AAD-96204F713A83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17B8-4430-9AAD-96204F713A83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17B8-4430-9AAD-96204F713A83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B8-4430-9AAD-96204F713A83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7B8-4430-9AAD-96204F713A83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7B8-4430-9AAD-96204F713A83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7B8-4430-9AAD-96204F713A83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7B8-4430-9AAD-96204F713A83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7B8-4430-9AAD-96204F713A83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7B8-4430-9AAD-96204F713A83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17B8-4430-9AAD-96204F713A83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17B8-4430-9AAD-96204F713A83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7B8-4430-9AAD-96204F713A83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7B8-4430-9AAD-96204F713A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17B8-4430-9AAD-96204F713A8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02: ESTADO CIVIL O CONYUGAL DE LAS PARTICIPANTES</a:t>
            </a:r>
          </a:p>
        </c:rich>
      </c:tx>
      <c:layout>
        <c:manualLayout>
          <c:xMode val="edge"/>
          <c:yMode val="edge"/>
          <c:x val="9.5429784984820562E-2"/>
          <c:y val="8.3480338301444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6316666447171"/>
          <c:y val="0.3357569287535499"/>
          <c:w val="0.37967240541731817"/>
          <c:h val="0.4370193403950996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A628-4A0C-AEAF-74B5783D4348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A628-4A0C-AEAF-74B5783D4348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A628-4A0C-AEAF-74B5783D4348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A628-4A0C-AEAF-74B5783D4348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5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A628-4A0C-AEAF-74B5783D4348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6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A628-4A0C-AEAF-74B5783D4348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lumMod val="60000"/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A628-4A0C-AEAF-74B5783D4348}"/>
              </c:ext>
            </c:extLst>
          </c:dPt>
          <c:dLbls>
            <c:dLbl>
              <c:idx val="0"/>
              <c:layout>
                <c:manualLayout>
                  <c:x val="-0.26871193755069173"/>
                  <c:y val="-4.0510906457172466E-2"/>
                </c:manualLayout>
              </c:layout>
              <c:tx>
                <c:rich>
                  <a:bodyPr/>
                  <a:lstStyle/>
                  <a:p>
                    <a:fld id="{4569C98B-4147-40B5-AC36-2FE760EA656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96.59%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A628-4A0C-AEAF-74B5783D4348}"/>
                </c:ext>
              </c:extLst>
            </c:dLbl>
            <c:dLbl>
              <c:idx val="1"/>
              <c:layout>
                <c:manualLayout>
                  <c:x val="-0.16607276363738793"/>
                  <c:y val="4.2364686974634427E-2"/>
                </c:manualLayout>
              </c:layout>
              <c:tx>
                <c:rich>
                  <a:bodyPr/>
                  <a:lstStyle/>
                  <a:p>
                    <a:fld id="{89A55A77-EC98-4392-99AA-C8C77BFB6506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1.71%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628-4A0C-AEAF-74B5783D4348}"/>
                </c:ext>
              </c:extLst>
            </c:dLbl>
            <c:dLbl>
              <c:idx val="2"/>
              <c:layout>
                <c:manualLayout>
                  <c:x val="-0.24043347417414507"/>
                  <c:y val="-6.7702771286887967E-2"/>
                </c:manualLayout>
              </c:layout>
              <c:tx>
                <c:rich>
                  <a:bodyPr/>
                  <a:lstStyle/>
                  <a:p>
                    <a:fld id="{4F768227-B881-4E22-A302-73DC97C7D470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1.71%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628-4A0C-AEAF-74B5783D4348}"/>
                </c:ext>
              </c:extLst>
            </c:dLbl>
            <c:dLbl>
              <c:idx val="3"/>
              <c:layout>
                <c:manualLayout>
                  <c:x val="-0.15188873139695885"/>
                  <c:y val="-0.12214835530837308"/>
                </c:manualLayout>
              </c:layout>
              <c:tx>
                <c:rich>
                  <a:bodyPr/>
                  <a:lstStyle/>
                  <a:p>
                    <a:fld id="{732394F1-F5AA-41C3-A847-37CE20C8C01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A628-4A0C-AEAF-74B5783D4348}"/>
                </c:ext>
              </c:extLst>
            </c:dLbl>
            <c:dLbl>
              <c:idx val="4"/>
              <c:layout>
                <c:manualLayout>
                  <c:x val="-2.3547569425885359E-2"/>
                  <c:y val="-0.15237637057635578"/>
                </c:manualLayout>
              </c:layout>
              <c:tx>
                <c:rich>
                  <a:bodyPr/>
                  <a:lstStyle/>
                  <a:p>
                    <a:fld id="{1837C6A8-BBE2-4770-BD66-59CD10C647D5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A628-4A0C-AEAF-74B5783D4348}"/>
                </c:ext>
              </c:extLst>
            </c:dLbl>
            <c:dLbl>
              <c:idx val="5"/>
              <c:layout>
                <c:manualLayout>
                  <c:x val="0.12111674025859667"/>
                  <c:y val="-0.12408698732249913"/>
                </c:manualLayout>
              </c:layout>
              <c:tx>
                <c:rich>
                  <a:bodyPr/>
                  <a:lstStyle/>
                  <a:p>
                    <a:fld id="{81F80D64-763D-484F-9BD5-A2DAB9D64FC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A628-4A0C-AEAF-74B5783D434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628-4A0C-AEAF-74B5783D4348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7"/>
              <c:pt idx="0">
                <c:v>Soltera</c:v>
              </c:pt>
              <c:pt idx="1">
                <c:v>Conviviente</c:v>
              </c:pt>
              <c:pt idx="2">
                <c:v>Separada</c:v>
              </c:pt>
              <c:pt idx="3">
                <c:v>Casada</c:v>
              </c:pt>
              <c:pt idx="4">
                <c:v>Divorciada</c:v>
              </c:pt>
              <c:pt idx="5">
                <c:v>Viuda</c:v>
              </c:pt>
              <c:pt idx="6">
                <c:v>Sin información</c:v>
              </c:pt>
            </c:strLit>
          </c:cat>
          <c:val>
            <c:numLit>
              <c:formatCode>General</c:formatCode>
              <c:ptCount val="7"/>
              <c:pt idx="0">
                <c:v>0.92826734780757769</c:v>
              </c:pt>
              <c:pt idx="1">
                <c:v>3.3205619412515965E-2</c:v>
              </c:pt>
              <c:pt idx="2">
                <c:v>2.1285653469561515E-3</c:v>
              </c:pt>
              <c:pt idx="3">
                <c:v>3.4908471690080885E-2</c:v>
              </c:pt>
              <c:pt idx="4">
                <c:v>6.3856960408684551E-4</c:v>
              </c:pt>
              <c:pt idx="5">
                <c:v>8.5142613878246064E-4</c:v>
              </c:pt>
              <c:pt idx="6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E-A628-4A0C-AEAF-74B5783D4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3"/>
      </c:doughnutChart>
      <c:spPr>
        <a:noFill/>
        <a:ln>
          <a:noFill/>
        </a:ln>
        <a:effectLst/>
      </c:spPr>
    </c:plotArea>
    <c:legend>
      <c:legendPos val="b"/>
      <c:legendEntry>
        <c:idx val="6"/>
        <c:delete val="1"/>
      </c:legendEntry>
      <c:layout>
        <c:manualLayout>
          <c:xMode val="edge"/>
          <c:yMode val="edge"/>
          <c:x val="0.13412661929972508"/>
          <c:y val="0.8072425426504426"/>
          <c:w val="0.68600364054011098"/>
          <c:h val="0.179594380298915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05: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DE AYUDA QUE RECIBEN LOS PARTICIPANTES, SEGÚN EL TIPO DE  VÍNCULO</a:t>
            </a:r>
          </a:p>
        </c:rich>
      </c:tx>
      <c:layout>
        <c:manualLayout>
          <c:xMode val="edge"/>
          <c:yMode val="edge"/>
          <c:x val="0.22420222208363241"/>
          <c:y val="0.1041802114185268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9089416280642223E-2"/>
          <c:y val="0.22449639972934851"/>
          <c:w val="0.96982167678497389"/>
          <c:h val="0.415072156897068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EE!$H$166</c:f>
              <c:strCache>
                <c:ptCount val="1"/>
                <c:pt idx="0">
                  <c:v>Familiar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EE!$J$163:$N$163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EE!$J$166:$N$166</c:f>
              <c:numCache>
                <c:formatCode>#,##0</c:formatCode>
                <c:ptCount val="5"/>
                <c:pt idx="0">
                  <c:v>101</c:v>
                </c:pt>
                <c:pt idx="1">
                  <c:v>66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0E-42E1-9B39-EFA9F328FE0F}"/>
            </c:ext>
          </c:extLst>
        </c:ser>
        <c:ser>
          <c:idx val="1"/>
          <c:order val="1"/>
          <c:tx>
            <c:strRef>
              <c:f>EE!$H$165</c:f>
              <c:strCache>
                <c:ptCount val="1"/>
                <c:pt idx="0">
                  <c:v>Pareja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EE!$J$163:$N$163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EE!$J$165:$N$165</c:f>
              <c:numCache>
                <c:formatCode>#,##0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0E-42E1-9B39-EFA9F328FE0F}"/>
            </c:ext>
          </c:extLst>
        </c:ser>
        <c:ser>
          <c:idx val="3"/>
          <c:order val="2"/>
          <c:tx>
            <c:strRef>
              <c:f>EE!$H$167</c:f>
              <c:strCache>
                <c:ptCount val="1"/>
                <c:pt idx="0">
                  <c:v>Sin vínculo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EE!$J$163:$N$163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EE!$J$167:$N$167</c:f>
              <c:numCache>
                <c:formatCode>#,##0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4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10E-42E1-9B39-EFA9F328FE0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77397880"/>
        <c:axId val="477398272"/>
      </c:barChart>
      <c:catAx>
        <c:axId val="477397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398272"/>
        <c:crosses val="autoZero"/>
        <c:auto val="1"/>
        <c:lblAlgn val="ctr"/>
        <c:lblOffset val="100"/>
        <c:noMultiLvlLbl val="0"/>
      </c:catAx>
      <c:valAx>
        <c:axId val="47739827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77397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6717190262064218"/>
          <c:h val="9.76145438446504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9C8F-43DA-A4E4-93CAFCF20094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9C8F-43DA-A4E4-93CAFCF20094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9C8F-43DA-A4E4-93CAFCF20094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9C8F-43DA-A4E4-93CAFCF20094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9C8F-43DA-A4E4-93CAFCF20094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9C8F-43DA-A4E4-93CAFCF2009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9C8F-43DA-A4E4-93CAFCF2009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0232"/>
        <c:axId val="477400624"/>
      </c:barChart>
      <c:catAx>
        <c:axId val="47740023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00624"/>
        <c:crosses val="autoZero"/>
        <c:auto val="1"/>
        <c:lblAlgn val="ctr"/>
        <c:lblOffset val="100"/>
        <c:noMultiLvlLbl val="0"/>
      </c:catAx>
      <c:valAx>
        <c:axId val="47740062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0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7762-4B91-A386-3A3DA743F113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7762-4B91-A386-3A3DA743F113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62-4B91-A386-3A3DA743F11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7762-4B91-A386-3A3DA743F113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7762-4B91-A386-3A3DA743F1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10816"/>
        <c:axId val="477412384"/>
      </c:barChart>
      <c:catAx>
        <c:axId val="477410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2384"/>
        <c:crosses val="autoZero"/>
        <c:auto val="1"/>
        <c:lblAlgn val="ctr"/>
        <c:lblOffset val="100"/>
        <c:noMultiLvlLbl val="0"/>
      </c:catAx>
      <c:valAx>
        <c:axId val="4774123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10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06</a:t>
            </a:r>
            <a:r>
              <a:rPr lang="en-US" b="1" baseline="0">
                <a:solidFill>
                  <a:sysClr val="windowText" lastClr="000000"/>
                </a:solidFill>
              </a:rPr>
              <a:t>: RANKING DE LAS </a:t>
            </a:r>
            <a:r>
              <a:rPr lang="en-US" b="1">
                <a:solidFill>
                  <a:sysClr val="windowText" lastClr="000000"/>
                </a:solidFill>
              </a:rPr>
              <a:t>LÍNEAS</a:t>
            </a:r>
            <a:r>
              <a:rPr lang="en-US" b="1" baseline="0">
                <a:solidFill>
                  <a:sysClr val="windowText" lastClr="000000"/>
                </a:solidFill>
              </a:rPr>
              <a:t> PRODUCTIVAS DESARROLLADAS POR LAS USUARIAS</a:t>
            </a:r>
            <a:endParaRPr lang="en-US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38813160927418"/>
          <c:y val="8.746876607447655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4986329505009589"/>
          <c:y val="0.21657268129522961"/>
          <c:w val="0.64883261106300227"/>
          <c:h val="0.7772675865957078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EE!$N$268:$N$273</c:f>
              <c:strCache>
                <c:ptCount val="6"/>
                <c:pt idx="0">
                  <c:v>Actividades de edición</c:v>
                </c:pt>
                <c:pt idx="1">
                  <c:v>Actividades administrativas y de apoyo de oficina y otras Actividades de apoyo a las empresas</c:v>
                </c:pt>
                <c:pt idx="2">
                  <c:v>Otras actividades de servicios personales</c:v>
                </c:pt>
                <c:pt idx="3">
                  <c:v>Otras industrias manufactureras</c:v>
                </c:pt>
                <c:pt idx="4">
                  <c:v>Actividades de servicio de comidas y bebidas</c:v>
                </c:pt>
                <c:pt idx="5">
                  <c:v>Programación informática, consultoría de informática y actividades conexas</c:v>
                </c:pt>
              </c:strCache>
            </c:strRef>
          </c:cat>
          <c:val>
            <c:numRef>
              <c:f>EE!$O$268:$O$273</c:f>
              <c:numCache>
                <c:formatCode>General</c:formatCode>
                <c:ptCount val="6"/>
                <c:pt idx="0" formatCode="#,##0">
                  <c:v>3</c:v>
                </c:pt>
                <c:pt idx="1">
                  <c:v>2</c:v>
                </c:pt>
                <c:pt idx="2">
                  <c:v>2</c:v>
                </c:pt>
                <c:pt idx="3" formatCode="#,##0">
                  <c:v>1</c:v>
                </c:pt>
                <c:pt idx="4" formatCode="#,##0">
                  <c:v>1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E2-44FA-9CEA-973A4D48FE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77409248"/>
        <c:axId val="477411600"/>
      </c:barChart>
      <c:catAx>
        <c:axId val="47740924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1600"/>
        <c:crosses val="autoZero"/>
        <c:auto val="1"/>
        <c:lblAlgn val="ctr"/>
        <c:lblOffset val="100"/>
        <c:noMultiLvlLbl val="0"/>
      </c:catAx>
      <c:valAx>
        <c:axId val="47741160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477409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baseline="0">
                <a:solidFill>
                  <a:sysClr val="windowText" lastClr="000000"/>
                </a:solidFill>
                <a:effectLst/>
              </a:rPr>
              <a:t>Gráfico 03: USUARIAS QUE PRESENTAN ALGÚN TIPO DE DISCAPACIDAD</a:t>
            </a:r>
            <a:endParaRPr lang="es-PE" sz="11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427806501128769"/>
          <c:y val="2.78939905362498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653400860988845"/>
          <c:y val="0.35604899853984845"/>
          <c:w val="0.29531715111803819"/>
          <c:h val="0.5772184727622869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634-4E01-AA89-D8C15564155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634-4E01-AA89-D8C15564155F}"/>
              </c:ext>
            </c:extLst>
          </c:dPt>
          <c:dLbls>
            <c:dLbl>
              <c:idx val="0"/>
              <c:layout>
                <c:manualLayout>
                  <c:x val="2.1245352370061251E-3"/>
                  <c:y val="-0.14235871240301842"/>
                </c:manualLayout>
              </c:layout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F9FA7218-8015-4795-8C8F-DAD4E3BF5355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F634-4E01-AA89-D8C15564155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72A880DD-8284-45C8-B604-5C173D714C83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F634-4E01-AA89-D8C1556415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EE!$I$108:$I$109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EE!$L$108:$L$109</c:f>
              <c:numCache>
                <c:formatCode>0.0%</c:formatCode>
                <c:ptCount val="2"/>
                <c:pt idx="0">
                  <c:v>9.7560975609756097E-3</c:v>
                </c:pt>
                <c:pt idx="1">
                  <c:v>0.99024390243902438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634-4E01-AA89-D8C1556415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6703561089086951"/>
          <c:y val="0.39903641168179582"/>
          <c:w val="9.5486316152925049E-2"/>
          <c:h val="0.232866208190708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100" baseline="0">
                <a:solidFill>
                  <a:sysClr val="windowText" lastClr="000000"/>
                </a:solidFill>
                <a:effectLst/>
                <a:latin typeface="+mn-lt"/>
                <a:ea typeface="Adobe Fangsong Std R" panose="02020400000000000000" pitchFamily="18" charset="-128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04: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MOTIVOS DE DESERCIÓN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ESTUDIANTIL</a:t>
            </a:r>
          </a:p>
        </c:rich>
      </c:tx>
      <c:layout>
        <c:manualLayout>
          <c:xMode val="edge"/>
          <c:yMode val="edge"/>
          <c:x val="0.26542273087741114"/>
          <c:y val="2.62955736578985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100" baseline="0">
              <a:solidFill>
                <a:sysClr val="windowText" lastClr="000000"/>
              </a:solidFill>
              <a:effectLst/>
              <a:latin typeface="+mn-lt"/>
              <a:ea typeface="Adobe Fangsong Std R" panose="02020400000000000000" pitchFamily="18" charset="-128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533915167357107"/>
          <c:y val="0.15136142030356203"/>
          <c:w val="0.62457921645185754"/>
          <c:h val="0.7647091427378537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solidFill>
                <a:schemeClr val="bg1">
                  <a:lumMod val="65000"/>
                  <a:alpha val="90000"/>
                </a:schemeClr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EE!$B$145:$B$149</c:f>
              <c:strCache>
                <c:ptCount val="5"/>
                <c:pt idx="0">
                  <c:v>Económico</c:v>
                </c:pt>
                <c:pt idx="1">
                  <c:v>Familiar</c:v>
                </c:pt>
                <c:pt idx="2">
                  <c:v>Embarazo</c:v>
                </c:pt>
                <c:pt idx="3">
                  <c:v>Enfermedad</c:v>
                </c:pt>
                <c:pt idx="4">
                  <c:v>Otro</c:v>
                </c:pt>
              </c:strCache>
            </c:strRef>
          </c:cat>
          <c:val>
            <c:numRef>
              <c:f>EE!$E$145:$E$149</c:f>
              <c:numCache>
                <c:formatCode>0.00%</c:formatCode>
                <c:ptCount val="5"/>
                <c:pt idx="0">
                  <c:v>0.46666666666666667</c:v>
                </c:pt>
                <c:pt idx="1">
                  <c:v>0</c:v>
                </c:pt>
                <c:pt idx="2">
                  <c:v>0.53333333333333333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98-4359-9433-D44FB4A6EA6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77411992"/>
        <c:axId val="477418264"/>
      </c:barChart>
      <c:catAx>
        <c:axId val="47741199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8264"/>
        <c:crosses val="autoZero"/>
        <c:auto val="1"/>
        <c:lblAlgn val="ctr"/>
        <c:lblOffset val="100"/>
        <c:noMultiLvlLbl val="0"/>
      </c:catAx>
      <c:valAx>
        <c:axId val="477418264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477411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Grafico</a:t>
            </a:r>
            <a:r>
              <a:rPr lang="en-US" b="1" baseline="0">
                <a:solidFill>
                  <a:sysClr val="windowText" lastClr="000000"/>
                </a:solidFill>
              </a:rPr>
              <a:t> 01: Acciones preventivas según mes</a:t>
            </a:r>
            <a:endParaRPr lang="en-US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EE!$G$55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EE!$D$56:$D$57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EE!$G$56:$G$57</c:f>
              <c:numCache>
                <c:formatCode>General</c:formatCode>
                <c:ptCount val="2"/>
                <c:pt idx="0">
                  <c:v>348</c:v>
                </c:pt>
                <c:pt idx="1">
                  <c:v>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DE-4370-B982-CCCE63ED6DF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30561423"/>
        <c:axId val="630547983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EE!$E$55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EE!$D$56:$D$57</c15:sqref>
                        </c15:formulaRef>
                      </c:ext>
                    </c:extLst>
                    <c:strCache>
                      <c:ptCount val="2"/>
                      <c:pt idx="0">
                        <c:v>Enero</c:v>
                      </c:pt>
                      <c:pt idx="1">
                        <c:v>Febrero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EE!$E$56:$E$57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B9DE-4370-B982-CCCE63ED6DF3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EE!$F$55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EE!$D$56:$D$57</c15:sqref>
                        </c15:formulaRef>
                      </c:ext>
                    </c:extLst>
                    <c:strCache>
                      <c:ptCount val="2"/>
                      <c:pt idx="0">
                        <c:v>Enero</c:v>
                      </c:pt>
                      <c:pt idx="1">
                        <c:v>Febrero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EE!$F$56:$F$57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9DE-4370-B982-CCCE63ED6DF3}"/>
                  </c:ext>
                </c:extLst>
              </c15:ser>
            </c15:filteredBarSeries>
          </c:ext>
        </c:extLst>
      </c:barChart>
      <c:catAx>
        <c:axId val="6305614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30547983"/>
        <c:crosses val="autoZero"/>
        <c:auto val="1"/>
        <c:lblAlgn val="ctr"/>
        <c:lblOffset val="100"/>
        <c:noMultiLvlLbl val="0"/>
      </c:catAx>
      <c:valAx>
        <c:axId val="6305479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30561423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2.wdp"/><Relationship Id="rId13" Type="http://schemas.openxmlformats.org/officeDocument/2006/relationships/chart" Target="../charts/chart9.xml"/><Relationship Id="rId18" Type="http://schemas.openxmlformats.org/officeDocument/2006/relationships/image" Target="../media/image4.emf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12" Type="http://schemas.openxmlformats.org/officeDocument/2006/relationships/chart" Target="../charts/chart8.xml"/><Relationship Id="rId17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image" Target="../media/image3.png"/><Relationship Id="rId1" Type="http://schemas.openxmlformats.org/officeDocument/2006/relationships/chart" Target="../charts/chart1.xml"/><Relationship Id="rId6" Type="http://schemas.microsoft.com/office/2007/relationships/hdphoto" Target="../media/hdphoto1.wdp"/><Relationship Id="rId11" Type="http://schemas.openxmlformats.org/officeDocument/2006/relationships/chart" Target="../charts/chart7.xml"/><Relationship Id="rId5" Type="http://schemas.openxmlformats.org/officeDocument/2006/relationships/image" Target="../media/image1.png"/><Relationship Id="rId15" Type="http://schemas.openxmlformats.org/officeDocument/2006/relationships/chart" Target="../charts/chart11.xml"/><Relationship Id="rId10" Type="http://schemas.openxmlformats.org/officeDocument/2006/relationships/chart" Target="../charts/chart6.xml"/><Relationship Id="rId19" Type="http://schemas.openxmlformats.org/officeDocument/2006/relationships/image" Target="../media/image5.emf"/><Relationship Id="rId4" Type="http://schemas.openxmlformats.org/officeDocument/2006/relationships/chart" Target="../charts/chart4.xml"/><Relationship Id="rId9" Type="http://schemas.openxmlformats.org/officeDocument/2006/relationships/chart" Target="../charts/chart5.xml"/><Relationship Id="rId1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172073</xdr:colOff>
      <xdr:row>182</xdr:row>
      <xdr:rowOff>40822</xdr:rowOff>
    </xdr:from>
    <xdr:to>
      <xdr:col>19</xdr:col>
      <xdr:colOff>557893</xdr:colOff>
      <xdr:row>198</xdr:row>
      <xdr:rowOff>114368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9C4964A-8BA9-4492-BBB1-8701D70074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598714</xdr:colOff>
      <xdr:row>211</xdr:row>
      <xdr:rowOff>57150</xdr:rowOff>
    </xdr:from>
    <xdr:to>
      <xdr:col>12</xdr:col>
      <xdr:colOff>435429</xdr:colOff>
      <xdr:row>222</xdr:row>
      <xdr:rowOff>122465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9F6AA3F-ACDB-4B24-AC76-3A11D53E07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830035</xdr:colOff>
      <xdr:row>206</xdr:row>
      <xdr:rowOff>81641</xdr:rowOff>
    </xdr:from>
    <xdr:to>
      <xdr:col>17</xdr:col>
      <xdr:colOff>449036</xdr:colOff>
      <xdr:row>206</xdr:row>
      <xdr:rowOff>81643</xdr:rowOff>
    </xdr:to>
    <xdr:cxnSp macro="">
      <xdr:nvCxnSpPr>
        <xdr:cNvPr id="4" name="Conector: angular 7">
          <a:extLst>
            <a:ext uri="{FF2B5EF4-FFF2-40B4-BE49-F238E27FC236}">
              <a16:creationId xmlns:a16="http://schemas.microsoft.com/office/drawing/2014/main" id="{03E4F84A-A365-4F20-B6AC-83D45B4517CB}"/>
            </a:ext>
          </a:extLst>
        </xdr:cNvPr>
        <xdr:cNvCxnSpPr/>
      </xdr:nvCxnSpPr>
      <xdr:spPr>
        <a:xfrm flipH="1" flipV="1">
          <a:off x="16098610" y="41719500"/>
          <a:ext cx="619126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209</xdr:row>
      <xdr:rowOff>229606</xdr:rowOff>
    </xdr:from>
    <xdr:to>
      <xdr:col>21</xdr:col>
      <xdr:colOff>35377</xdr:colOff>
      <xdr:row>210</xdr:row>
      <xdr:rowOff>68035</xdr:rowOff>
    </xdr:to>
    <xdr:sp macro="" textlink="">
      <xdr:nvSpPr>
        <xdr:cNvPr id="5" name="Abrir corchete 4">
          <a:extLst>
            <a:ext uri="{FF2B5EF4-FFF2-40B4-BE49-F238E27FC236}">
              <a16:creationId xmlns:a16="http://schemas.microsoft.com/office/drawing/2014/main" id="{1C73C172-D202-43F5-B3CD-00A8EE9ED60C}"/>
            </a:ext>
          </a:extLst>
        </xdr:cNvPr>
        <xdr:cNvSpPr/>
      </xdr:nvSpPr>
      <xdr:spPr>
        <a:xfrm rot="16200000" flipH="1">
          <a:off x="15187878" y="37822000"/>
          <a:ext cx="0" cy="7794999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206</xdr:row>
      <xdr:rowOff>95250</xdr:rowOff>
    </xdr:from>
    <xdr:to>
      <xdr:col>17</xdr:col>
      <xdr:colOff>440998</xdr:colOff>
      <xdr:row>209</xdr:row>
      <xdr:rowOff>217714</xdr:rowOff>
    </xdr:to>
    <xdr:cxnSp macro="">
      <xdr:nvCxnSpPr>
        <xdr:cNvPr id="6" name="Conector: angular 30">
          <a:extLst>
            <a:ext uri="{FF2B5EF4-FFF2-40B4-BE49-F238E27FC236}">
              <a16:creationId xmlns:a16="http://schemas.microsoft.com/office/drawing/2014/main" id="{9F66D99B-DA71-4259-A638-CFA5DF69029A}"/>
            </a:ext>
          </a:extLst>
        </xdr:cNvPr>
        <xdr:cNvCxnSpPr/>
      </xdr:nvCxnSpPr>
      <xdr:spPr>
        <a:xfrm rot="5400000">
          <a:off x="16645682" y="41655483"/>
          <a:ext cx="0" cy="128033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187</xdr:row>
      <xdr:rowOff>95250</xdr:rowOff>
    </xdr:from>
    <xdr:to>
      <xdr:col>5</xdr:col>
      <xdr:colOff>489857</xdr:colOff>
      <xdr:row>190</xdr:row>
      <xdr:rowOff>122465</xdr:rowOff>
    </xdr:to>
    <xdr:cxnSp macro="">
      <xdr:nvCxnSpPr>
        <xdr:cNvPr id="7" name="Conector: angular 7">
          <a:extLst>
            <a:ext uri="{FF2B5EF4-FFF2-40B4-BE49-F238E27FC236}">
              <a16:creationId xmlns:a16="http://schemas.microsoft.com/office/drawing/2014/main" id="{8FF56028-14F6-4E7B-9B3C-DA7B3F0D314C}"/>
            </a:ext>
          </a:extLst>
        </xdr:cNvPr>
        <xdr:cNvCxnSpPr>
          <a:endCxn id="8" idx="1"/>
        </xdr:cNvCxnSpPr>
      </xdr:nvCxnSpPr>
      <xdr:spPr>
        <a:xfrm>
          <a:off x="3116036" y="41719500"/>
          <a:ext cx="898071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182</xdr:row>
      <xdr:rowOff>231322</xdr:rowOff>
    </xdr:from>
    <xdr:to>
      <xdr:col>5</xdr:col>
      <xdr:colOff>693965</xdr:colOff>
      <xdr:row>198</xdr:row>
      <xdr:rowOff>54428</xdr:rowOff>
    </xdr:to>
    <xdr:sp macro="" textlink="">
      <xdr:nvSpPr>
        <xdr:cNvPr id="8" name="Abrir corchete 7">
          <a:extLst>
            <a:ext uri="{FF2B5EF4-FFF2-40B4-BE49-F238E27FC236}">
              <a16:creationId xmlns:a16="http://schemas.microsoft.com/office/drawing/2014/main" id="{43F8F720-E66E-40FE-9C7E-8CE53A907230}"/>
            </a:ext>
          </a:extLst>
        </xdr:cNvPr>
        <xdr:cNvSpPr/>
      </xdr:nvSpPr>
      <xdr:spPr>
        <a:xfrm>
          <a:off x="4014107" y="41719500"/>
          <a:ext cx="20410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238</xdr:row>
      <xdr:rowOff>134470</xdr:rowOff>
    </xdr:from>
    <xdr:to>
      <xdr:col>13</xdr:col>
      <xdr:colOff>669223</xdr:colOff>
      <xdr:row>245</xdr:row>
      <xdr:rowOff>437030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4B06AA32-7AF8-4079-BE08-27B785C8A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266700</xdr:colOff>
      <xdr:row>181</xdr:row>
      <xdr:rowOff>0</xdr:rowOff>
    </xdr:from>
    <xdr:to>
      <xdr:col>19</xdr:col>
      <xdr:colOff>571500</xdr:colOff>
      <xdr:row>182</xdr:row>
      <xdr:rowOff>121875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4ECC75DC-E3E0-422B-A03C-CBB7E4620147}"/>
            </a:ext>
          </a:extLst>
        </xdr:cNvPr>
        <xdr:cNvSpPr/>
      </xdr:nvSpPr>
      <xdr:spPr>
        <a:xfrm>
          <a:off x="1476375" y="41719500"/>
          <a:ext cx="17259300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181</xdr:row>
      <xdr:rowOff>0</xdr:rowOff>
    </xdr:from>
    <xdr:to>
      <xdr:col>2</xdr:col>
      <xdr:colOff>333375</xdr:colOff>
      <xdr:row>182</xdr:row>
      <xdr:rowOff>121875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58EDCE7B-D3B5-47C7-9739-69E4522C4383}"/>
            </a:ext>
          </a:extLst>
        </xdr:cNvPr>
        <xdr:cNvSpPr/>
      </xdr:nvSpPr>
      <xdr:spPr>
        <a:xfrm>
          <a:off x="142875" y="41719500"/>
          <a:ext cx="1400175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198</xdr:row>
      <xdr:rowOff>200025</xdr:rowOff>
    </xdr:from>
    <xdr:to>
      <xdr:col>19</xdr:col>
      <xdr:colOff>585107</xdr:colOff>
      <xdr:row>200</xdr:row>
      <xdr:rowOff>112350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35CBD177-A1A7-4AA6-A43F-A26E4A3071A0}"/>
            </a:ext>
          </a:extLst>
        </xdr:cNvPr>
        <xdr:cNvSpPr/>
      </xdr:nvSpPr>
      <xdr:spPr>
        <a:xfrm>
          <a:off x="1466850" y="41719500"/>
          <a:ext cx="1728243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198</xdr:row>
      <xdr:rowOff>200025</xdr:rowOff>
    </xdr:from>
    <xdr:to>
      <xdr:col>2</xdr:col>
      <xdr:colOff>307522</xdr:colOff>
      <xdr:row>200</xdr:row>
      <xdr:rowOff>112350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9B27BCCE-42E2-44E6-B8AF-3E1C098B5336}"/>
            </a:ext>
          </a:extLst>
        </xdr:cNvPr>
        <xdr:cNvSpPr/>
      </xdr:nvSpPr>
      <xdr:spPr>
        <a:xfrm>
          <a:off x="123825" y="41719500"/>
          <a:ext cx="139337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183</xdr:row>
      <xdr:rowOff>44951</xdr:rowOff>
    </xdr:from>
    <xdr:to>
      <xdr:col>5</xdr:col>
      <xdr:colOff>13607</xdr:colOff>
      <xdr:row>184</xdr:row>
      <xdr:rowOff>108857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C7203E60-6C46-4006-8FED-AB0EDF888620}"/>
            </a:ext>
          </a:extLst>
        </xdr:cNvPr>
        <xdr:cNvSpPr/>
      </xdr:nvSpPr>
      <xdr:spPr>
        <a:xfrm>
          <a:off x="1085851" y="41719500"/>
          <a:ext cx="245200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183</xdr:row>
      <xdr:rowOff>44951</xdr:rowOff>
    </xdr:from>
    <xdr:to>
      <xdr:col>1</xdr:col>
      <xdr:colOff>1061358</xdr:colOff>
      <xdr:row>183</xdr:row>
      <xdr:rowOff>296951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6500587-59FA-4D47-8195-D09C9B3B0712}"/>
            </a:ext>
          </a:extLst>
        </xdr:cNvPr>
        <xdr:cNvSpPr/>
      </xdr:nvSpPr>
      <xdr:spPr>
        <a:xfrm>
          <a:off x="132634" y="41719500"/>
          <a:ext cx="106207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183</xdr:row>
      <xdr:rowOff>34066</xdr:rowOff>
    </xdr:from>
    <xdr:to>
      <xdr:col>12</xdr:col>
      <xdr:colOff>0</xdr:colOff>
      <xdr:row>184</xdr:row>
      <xdr:rowOff>98673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A330D39B-E18E-495D-A077-7DB7CE38C343}"/>
            </a:ext>
          </a:extLst>
        </xdr:cNvPr>
        <xdr:cNvSpPr/>
      </xdr:nvSpPr>
      <xdr:spPr>
        <a:xfrm>
          <a:off x="5180240" y="41719500"/>
          <a:ext cx="534488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183</xdr:row>
      <xdr:rowOff>34066</xdr:rowOff>
    </xdr:from>
    <xdr:to>
      <xdr:col>7</xdr:col>
      <xdr:colOff>397329</xdr:colOff>
      <xdr:row>183</xdr:row>
      <xdr:rowOff>286066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EDF2D435-243A-4988-B4BA-C1C18B4CA5EB}"/>
            </a:ext>
          </a:extLst>
        </xdr:cNvPr>
        <xdr:cNvSpPr/>
      </xdr:nvSpPr>
      <xdr:spPr>
        <a:xfrm>
          <a:off x="4217499" y="41719500"/>
          <a:ext cx="108520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201</xdr:row>
      <xdr:rowOff>47672</xdr:rowOff>
    </xdr:from>
    <xdr:to>
      <xdr:col>6</xdr:col>
      <xdr:colOff>13607</xdr:colOff>
      <xdr:row>203</xdr:row>
      <xdr:rowOff>122465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A5765BA9-C61F-4224-A196-300031686784}"/>
            </a:ext>
          </a:extLst>
        </xdr:cNvPr>
        <xdr:cNvSpPr/>
      </xdr:nvSpPr>
      <xdr:spPr>
        <a:xfrm>
          <a:off x="1088572" y="41719500"/>
          <a:ext cx="315413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201</xdr:row>
      <xdr:rowOff>47672</xdr:rowOff>
    </xdr:from>
    <xdr:to>
      <xdr:col>1</xdr:col>
      <xdr:colOff>1064079</xdr:colOff>
      <xdr:row>202</xdr:row>
      <xdr:rowOff>109172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CCEA7FA4-E04C-41BB-AB7F-ED72AC1E54E0}"/>
            </a:ext>
          </a:extLst>
        </xdr:cNvPr>
        <xdr:cNvSpPr/>
      </xdr:nvSpPr>
      <xdr:spPr>
        <a:xfrm>
          <a:off x="135355" y="41719500"/>
          <a:ext cx="106207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202</xdr:row>
      <xdr:rowOff>40820</xdr:rowOff>
    </xdr:from>
    <xdr:to>
      <xdr:col>12</xdr:col>
      <xdr:colOff>13607</xdr:colOff>
      <xdr:row>202</xdr:row>
      <xdr:rowOff>292820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2C206C22-CFC2-45E5-BACC-5D09BBCC3E36}"/>
            </a:ext>
          </a:extLst>
        </xdr:cNvPr>
        <xdr:cNvSpPr/>
      </xdr:nvSpPr>
      <xdr:spPr>
        <a:xfrm>
          <a:off x="6827421" y="41719500"/>
          <a:ext cx="371131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202</xdr:row>
      <xdr:rowOff>40820</xdr:rowOff>
    </xdr:from>
    <xdr:to>
      <xdr:col>9</xdr:col>
      <xdr:colOff>234760</xdr:colOff>
      <xdr:row>202</xdr:row>
      <xdr:rowOff>292820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01E1AA64-8310-4273-A4FB-872A2BDAEBA6}"/>
            </a:ext>
          </a:extLst>
        </xdr:cNvPr>
        <xdr:cNvSpPr/>
      </xdr:nvSpPr>
      <xdr:spPr>
        <a:xfrm>
          <a:off x="5395232" y="41719500"/>
          <a:ext cx="155465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202</xdr:row>
      <xdr:rowOff>16326</xdr:rowOff>
    </xdr:from>
    <xdr:to>
      <xdr:col>16</xdr:col>
      <xdr:colOff>830037</xdr:colOff>
      <xdr:row>202</xdr:row>
      <xdr:rowOff>268326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13A552C0-E36F-40FA-81D6-AAF944940C19}"/>
            </a:ext>
          </a:extLst>
        </xdr:cNvPr>
        <xdr:cNvSpPr/>
      </xdr:nvSpPr>
      <xdr:spPr>
        <a:xfrm>
          <a:off x="13226861" y="41719500"/>
          <a:ext cx="287175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202</xdr:row>
      <xdr:rowOff>16327</xdr:rowOff>
    </xdr:from>
    <xdr:to>
      <xdr:col>14</xdr:col>
      <xdr:colOff>19767</xdr:colOff>
      <xdr:row>202</xdr:row>
      <xdr:rowOff>268327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9A751AAB-7636-4765-A488-CB8BCE784566}"/>
            </a:ext>
          </a:extLst>
        </xdr:cNvPr>
        <xdr:cNvSpPr/>
      </xdr:nvSpPr>
      <xdr:spPr>
        <a:xfrm>
          <a:off x="12284529" y="41719500"/>
          <a:ext cx="1184538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210</xdr:row>
      <xdr:rowOff>29933</xdr:rowOff>
    </xdr:from>
    <xdr:to>
      <xdr:col>6</xdr:col>
      <xdr:colOff>13607</xdr:colOff>
      <xdr:row>212</xdr:row>
      <xdr:rowOff>108856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4E1CAEAE-E148-4601-B4C0-DB4C6123EA74}"/>
            </a:ext>
          </a:extLst>
        </xdr:cNvPr>
        <xdr:cNvSpPr/>
      </xdr:nvSpPr>
      <xdr:spPr>
        <a:xfrm>
          <a:off x="1092011" y="41719500"/>
          <a:ext cx="315069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210</xdr:row>
      <xdr:rowOff>29934</xdr:rowOff>
    </xdr:from>
    <xdr:to>
      <xdr:col>2</xdr:col>
      <xdr:colOff>6160</xdr:colOff>
      <xdr:row>211</xdr:row>
      <xdr:rowOff>91434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DE0843B-E045-4B64-A824-493BE6E37D4D}"/>
            </a:ext>
          </a:extLst>
        </xdr:cNvPr>
        <xdr:cNvSpPr/>
      </xdr:nvSpPr>
      <xdr:spPr>
        <a:xfrm>
          <a:off x="149680" y="41719500"/>
          <a:ext cx="106615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210</xdr:row>
      <xdr:rowOff>114297</xdr:rowOff>
    </xdr:from>
    <xdr:to>
      <xdr:col>20</xdr:col>
      <xdr:colOff>13607</xdr:colOff>
      <xdr:row>211</xdr:row>
      <xdr:rowOff>175797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41D5C74D-B260-41F9-AC9B-B35A6311E037}"/>
            </a:ext>
          </a:extLst>
        </xdr:cNvPr>
        <xdr:cNvSpPr/>
      </xdr:nvSpPr>
      <xdr:spPr>
        <a:xfrm>
          <a:off x="13202366" y="41719500"/>
          <a:ext cx="582314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210</xdr:row>
      <xdr:rowOff>114298</xdr:rowOff>
    </xdr:from>
    <xdr:to>
      <xdr:col>13</xdr:col>
      <xdr:colOff>1056630</xdr:colOff>
      <xdr:row>211</xdr:row>
      <xdr:rowOff>175798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C9755558-8907-4551-AF56-C296CA93F18C}"/>
            </a:ext>
          </a:extLst>
        </xdr:cNvPr>
        <xdr:cNvSpPr/>
      </xdr:nvSpPr>
      <xdr:spPr>
        <a:xfrm>
          <a:off x="11333389" y="41719500"/>
          <a:ext cx="199144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225</xdr:row>
      <xdr:rowOff>141514</xdr:rowOff>
    </xdr:from>
    <xdr:to>
      <xdr:col>12</xdr:col>
      <xdr:colOff>802822</xdr:colOff>
      <xdr:row>226</xdr:row>
      <xdr:rowOff>301371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EDB1ACE-0C08-4D02-ABC5-9C88687035E2}"/>
            </a:ext>
          </a:extLst>
        </xdr:cNvPr>
        <xdr:cNvSpPr/>
      </xdr:nvSpPr>
      <xdr:spPr>
        <a:xfrm>
          <a:off x="1081126" y="41719500"/>
          <a:ext cx="102468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225</xdr:row>
      <xdr:rowOff>141514</xdr:rowOff>
    </xdr:from>
    <xdr:to>
      <xdr:col>1</xdr:col>
      <xdr:colOff>1070240</xdr:colOff>
      <xdr:row>226</xdr:row>
      <xdr:rowOff>121371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2CA838C1-BBE0-48DF-97AE-25424C7FCF3D}"/>
            </a:ext>
          </a:extLst>
        </xdr:cNvPr>
        <xdr:cNvSpPr/>
      </xdr:nvSpPr>
      <xdr:spPr>
        <a:xfrm>
          <a:off x="138795" y="41719500"/>
          <a:ext cx="10647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225</xdr:row>
      <xdr:rowOff>141512</xdr:rowOff>
    </xdr:from>
    <xdr:to>
      <xdr:col>21</xdr:col>
      <xdr:colOff>1</xdr:colOff>
      <xdr:row>226</xdr:row>
      <xdr:rowOff>340179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D0CC9ABB-B0CB-4654-B8F3-9971FA0B4A8B}"/>
            </a:ext>
          </a:extLst>
        </xdr:cNvPr>
        <xdr:cNvSpPr/>
      </xdr:nvSpPr>
      <xdr:spPr>
        <a:xfrm>
          <a:off x="14337204" y="41719500"/>
          <a:ext cx="4712797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225</xdr:row>
      <xdr:rowOff>141513</xdr:rowOff>
    </xdr:from>
    <xdr:to>
      <xdr:col>15</xdr:col>
      <xdr:colOff>172167</xdr:colOff>
      <xdr:row>226</xdr:row>
      <xdr:rowOff>121370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09EFBA91-01F2-46F7-8776-6925EED3A0DC}"/>
            </a:ext>
          </a:extLst>
        </xdr:cNvPr>
        <xdr:cNvSpPr/>
      </xdr:nvSpPr>
      <xdr:spPr>
        <a:xfrm>
          <a:off x="13280572" y="41719500"/>
          <a:ext cx="11790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224</xdr:row>
      <xdr:rowOff>57145</xdr:rowOff>
    </xdr:from>
    <xdr:to>
      <xdr:col>19</xdr:col>
      <xdr:colOff>538842</xdr:colOff>
      <xdr:row>224</xdr:row>
      <xdr:rowOff>418505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F2F09FB2-D8E2-4B54-AEB2-452B3C90E624}"/>
            </a:ext>
          </a:extLst>
        </xdr:cNvPr>
        <xdr:cNvSpPr/>
      </xdr:nvSpPr>
      <xdr:spPr>
        <a:xfrm>
          <a:off x="1439635" y="41719500"/>
          <a:ext cx="1726338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224</xdr:row>
      <xdr:rowOff>57145</xdr:rowOff>
    </xdr:from>
    <xdr:to>
      <xdr:col>2</xdr:col>
      <xdr:colOff>280307</xdr:colOff>
      <xdr:row>224</xdr:row>
      <xdr:rowOff>418505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93A2A44A-432B-4949-8E2D-AE015019D034}"/>
            </a:ext>
          </a:extLst>
        </xdr:cNvPr>
        <xdr:cNvSpPr/>
      </xdr:nvSpPr>
      <xdr:spPr>
        <a:xfrm>
          <a:off x="96610" y="41719500"/>
          <a:ext cx="139337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15</xdr:col>
      <xdr:colOff>873156</xdr:colOff>
      <xdr:row>68</xdr:row>
      <xdr:rowOff>19311</xdr:rowOff>
    </xdr:from>
    <xdr:to>
      <xdr:col>19</xdr:col>
      <xdr:colOff>40821</xdr:colOff>
      <xdr:row>70</xdr:row>
      <xdr:rowOff>136071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2A4C55D2-52B7-4B70-9A5C-91DEF21505BE}"/>
            </a:ext>
          </a:extLst>
        </xdr:cNvPr>
        <xdr:cNvSpPr/>
      </xdr:nvSpPr>
      <xdr:spPr>
        <a:xfrm>
          <a:off x="15160656" y="14068686"/>
          <a:ext cx="3044340" cy="5549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participan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el proceso sostenido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según grupo de edad</a:t>
          </a:r>
        </a:p>
      </xdr:txBody>
    </xdr:sp>
    <xdr:clientData/>
  </xdr:twoCellAnchor>
  <xdr:twoCellAnchor>
    <xdr:from>
      <xdr:col>12</xdr:col>
      <xdr:colOff>172073</xdr:colOff>
      <xdr:row>182</xdr:row>
      <xdr:rowOff>40822</xdr:rowOff>
    </xdr:from>
    <xdr:to>
      <xdr:col>19</xdr:col>
      <xdr:colOff>557893</xdr:colOff>
      <xdr:row>198</xdr:row>
      <xdr:rowOff>114368</xdr:rowOff>
    </xdr:to>
    <xdr:graphicFrame macro="">
      <xdr:nvGraphicFramePr>
        <xdr:cNvPr id="35" name="Gráfico 34">
          <a:extLst>
            <a:ext uri="{FF2B5EF4-FFF2-40B4-BE49-F238E27FC236}">
              <a16:creationId xmlns:a16="http://schemas.microsoft.com/office/drawing/2014/main" id="{534404B0-53E2-4C7C-BC20-2692D912B3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572977</xdr:colOff>
      <xdr:row>76</xdr:row>
      <xdr:rowOff>238126</xdr:rowOff>
    </xdr:from>
    <xdr:to>
      <xdr:col>18</xdr:col>
      <xdr:colOff>114300</xdr:colOff>
      <xdr:row>79</xdr:row>
      <xdr:rowOff>107990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4DA7413-BDDD-4972-897B-E0E219755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41677" y="16221076"/>
          <a:ext cx="417623" cy="612814"/>
        </a:xfrm>
        <a:prstGeom prst="rect">
          <a:avLst/>
        </a:prstGeom>
      </xdr:spPr>
    </xdr:pic>
    <xdr:clientData/>
  </xdr:twoCellAnchor>
  <xdr:twoCellAnchor>
    <xdr:from>
      <xdr:col>15</xdr:col>
      <xdr:colOff>562647</xdr:colOff>
      <xdr:row>77</xdr:row>
      <xdr:rowOff>56055</xdr:rowOff>
    </xdr:from>
    <xdr:to>
      <xdr:col>15</xdr:col>
      <xdr:colOff>876300</xdr:colOff>
      <xdr:row>79</xdr:row>
      <xdr:rowOff>121981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5EDB25C-7321-4F40-B89C-E3ECA04F9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50147" y="16286655"/>
          <a:ext cx="313653" cy="561226"/>
        </a:xfrm>
        <a:prstGeom prst="rect">
          <a:avLst/>
        </a:prstGeom>
      </xdr:spPr>
    </xdr:pic>
    <xdr:clientData/>
  </xdr:twoCellAnchor>
  <xdr:twoCellAnchor>
    <xdr:from>
      <xdr:col>15</xdr:col>
      <xdr:colOff>132070</xdr:colOff>
      <xdr:row>85</xdr:row>
      <xdr:rowOff>137139</xdr:rowOff>
    </xdr:from>
    <xdr:to>
      <xdr:col>19</xdr:col>
      <xdr:colOff>802368</xdr:colOff>
      <xdr:row>100</xdr:row>
      <xdr:rowOff>110218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71439F7C-5123-4588-9546-166A31DFDA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452436</xdr:colOff>
      <xdr:row>169</xdr:row>
      <xdr:rowOff>28575</xdr:rowOff>
    </xdr:from>
    <xdr:to>
      <xdr:col>15</xdr:col>
      <xdr:colOff>750093</xdr:colOff>
      <xdr:row>179</xdr:row>
      <xdr:rowOff>104775</xdr:rowOff>
    </xdr:to>
    <xdr:graphicFrame macro="">
      <xdr:nvGraphicFramePr>
        <xdr:cNvPr id="39" name="Gráfico 38">
          <a:extLst>
            <a:ext uri="{FF2B5EF4-FFF2-40B4-BE49-F238E27FC236}">
              <a16:creationId xmlns:a16="http://schemas.microsoft.com/office/drawing/2014/main" id="{9F5A700A-733A-4474-B72E-D111A49F61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596348</xdr:colOff>
      <xdr:row>160</xdr:row>
      <xdr:rowOff>182218</xdr:rowOff>
    </xdr:from>
    <xdr:to>
      <xdr:col>7</xdr:col>
      <xdr:colOff>140805</xdr:colOff>
      <xdr:row>169</xdr:row>
      <xdr:rowOff>33130</xdr:rowOff>
    </xdr:to>
    <xdr:sp macro="" textlink="">
      <xdr:nvSpPr>
        <xdr:cNvPr id="40" name="Abrir corchete 39">
          <a:extLst>
            <a:ext uri="{FF2B5EF4-FFF2-40B4-BE49-F238E27FC236}">
              <a16:creationId xmlns:a16="http://schemas.microsoft.com/office/drawing/2014/main" id="{1D66700B-6883-4081-9954-18A6EC11582D}"/>
            </a:ext>
          </a:extLst>
        </xdr:cNvPr>
        <xdr:cNvSpPr/>
      </xdr:nvSpPr>
      <xdr:spPr>
        <a:xfrm>
          <a:off x="4825448" y="36996343"/>
          <a:ext cx="220732" cy="2260737"/>
        </a:xfrm>
        <a:prstGeom prst="leftBracket">
          <a:avLst/>
        </a:prstGeom>
        <a:ln w="12700">
          <a:solidFill>
            <a:srgbClr val="FF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15</xdr:col>
      <xdr:colOff>63501</xdr:colOff>
      <xdr:row>76</xdr:row>
      <xdr:rowOff>195037</xdr:rowOff>
    </xdr:from>
    <xdr:to>
      <xdr:col>19</xdr:col>
      <xdr:colOff>12701</xdr:colOff>
      <xdr:row>79</xdr:row>
      <xdr:rowOff>241300</xdr:rowOff>
    </xdr:to>
    <xdr:sp macro="" textlink="">
      <xdr:nvSpPr>
        <xdr:cNvPr id="41" name="Rectángulo: esquinas redondeadas 40">
          <a:extLst>
            <a:ext uri="{FF2B5EF4-FFF2-40B4-BE49-F238E27FC236}">
              <a16:creationId xmlns:a16="http://schemas.microsoft.com/office/drawing/2014/main" id="{C85EB8DD-DF85-44E0-A572-BCAA4E69CF93}"/>
            </a:ext>
          </a:extLst>
        </xdr:cNvPr>
        <xdr:cNvSpPr/>
      </xdr:nvSpPr>
      <xdr:spPr>
        <a:xfrm>
          <a:off x="14351001" y="16177987"/>
          <a:ext cx="3825875" cy="789213"/>
        </a:xfrm>
        <a:prstGeom prst="roundRect">
          <a:avLst/>
        </a:prstGeom>
        <a:solidFill>
          <a:schemeClr val="bg2"/>
        </a:solidFill>
        <a:ln w="38100">
          <a:noFill/>
          <a:prstDash val="sysDot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6</xdr:col>
      <xdr:colOff>598714</xdr:colOff>
      <xdr:row>211</xdr:row>
      <xdr:rowOff>57150</xdr:rowOff>
    </xdr:from>
    <xdr:to>
      <xdr:col>12</xdr:col>
      <xdr:colOff>435429</xdr:colOff>
      <xdr:row>222</xdr:row>
      <xdr:rowOff>122465</xdr:rowOff>
    </xdr:to>
    <xdr:graphicFrame macro="">
      <xdr:nvGraphicFramePr>
        <xdr:cNvPr id="42" name="Gráfico 41">
          <a:extLst>
            <a:ext uri="{FF2B5EF4-FFF2-40B4-BE49-F238E27FC236}">
              <a16:creationId xmlns:a16="http://schemas.microsoft.com/office/drawing/2014/main" id="{2E42A800-F8E7-4101-A5BC-D0CC0677C9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830035</xdr:colOff>
      <xdr:row>206</xdr:row>
      <xdr:rowOff>81641</xdr:rowOff>
    </xdr:from>
    <xdr:to>
      <xdr:col>17</xdr:col>
      <xdr:colOff>449036</xdr:colOff>
      <xdr:row>206</xdr:row>
      <xdr:rowOff>81643</xdr:rowOff>
    </xdr:to>
    <xdr:cxnSp macro="">
      <xdr:nvCxnSpPr>
        <xdr:cNvPr id="43" name="Conector: angular 7">
          <a:extLst>
            <a:ext uri="{FF2B5EF4-FFF2-40B4-BE49-F238E27FC236}">
              <a16:creationId xmlns:a16="http://schemas.microsoft.com/office/drawing/2014/main" id="{BF9AE7D5-401A-4B3C-9998-735A5464F069}"/>
            </a:ext>
          </a:extLst>
        </xdr:cNvPr>
        <xdr:cNvCxnSpPr/>
      </xdr:nvCxnSpPr>
      <xdr:spPr>
        <a:xfrm flipH="1" flipV="1">
          <a:off x="16098610" y="41719500"/>
          <a:ext cx="619126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209</xdr:row>
      <xdr:rowOff>229606</xdr:rowOff>
    </xdr:from>
    <xdr:to>
      <xdr:col>21</xdr:col>
      <xdr:colOff>35377</xdr:colOff>
      <xdr:row>210</xdr:row>
      <xdr:rowOff>68035</xdr:rowOff>
    </xdr:to>
    <xdr:sp macro="" textlink="">
      <xdr:nvSpPr>
        <xdr:cNvPr id="44" name="Abrir corchete 43">
          <a:extLst>
            <a:ext uri="{FF2B5EF4-FFF2-40B4-BE49-F238E27FC236}">
              <a16:creationId xmlns:a16="http://schemas.microsoft.com/office/drawing/2014/main" id="{43483EEA-2E20-4E1E-B0AC-67CB068E9A81}"/>
            </a:ext>
          </a:extLst>
        </xdr:cNvPr>
        <xdr:cNvSpPr/>
      </xdr:nvSpPr>
      <xdr:spPr>
        <a:xfrm rot="16200000" flipH="1">
          <a:off x="15187878" y="37822000"/>
          <a:ext cx="0" cy="7794999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206</xdr:row>
      <xdr:rowOff>95250</xdr:rowOff>
    </xdr:from>
    <xdr:to>
      <xdr:col>17</xdr:col>
      <xdr:colOff>440998</xdr:colOff>
      <xdr:row>209</xdr:row>
      <xdr:rowOff>217714</xdr:rowOff>
    </xdr:to>
    <xdr:cxnSp macro="">
      <xdr:nvCxnSpPr>
        <xdr:cNvPr id="45" name="Conector: angular 30">
          <a:extLst>
            <a:ext uri="{FF2B5EF4-FFF2-40B4-BE49-F238E27FC236}">
              <a16:creationId xmlns:a16="http://schemas.microsoft.com/office/drawing/2014/main" id="{5CA18DFF-2D5B-46E7-91E3-6FE609306A6A}"/>
            </a:ext>
          </a:extLst>
        </xdr:cNvPr>
        <xdr:cNvCxnSpPr/>
      </xdr:nvCxnSpPr>
      <xdr:spPr>
        <a:xfrm rot="5400000">
          <a:off x="16645682" y="41655483"/>
          <a:ext cx="0" cy="128033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187</xdr:row>
      <xdr:rowOff>95250</xdr:rowOff>
    </xdr:from>
    <xdr:to>
      <xdr:col>5</xdr:col>
      <xdr:colOff>489857</xdr:colOff>
      <xdr:row>190</xdr:row>
      <xdr:rowOff>122465</xdr:rowOff>
    </xdr:to>
    <xdr:cxnSp macro="">
      <xdr:nvCxnSpPr>
        <xdr:cNvPr id="46" name="Conector: angular 7">
          <a:extLst>
            <a:ext uri="{FF2B5EF4-FFF2-40B4-BE49-F238E27FC236}">
              <a16:creationId xmlns:a16="http://schemas.microsoft.com/office/drawing/2014/main" id="{389EF1E6-02DD-411E-9525-022900036F02}"/>
            </a:ext>
          </a:extLst>
        </xdr:cNvPr>
        <xdr:cNvCxnSpPr>
          <a:endCxn id="47" idx="1"/>
        </xdr:cNvCxnSpPr>
      </xdr:nvCxnSpPr>
      <xdr:spPr>
        <a:xfrm>
          <a:off x="3116036" y="41719500"/>
          <a:ext cx="898071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182</xdr:row>
      <xdr:rowOff>231322</xdr:rowOff>
    </xdr:from>
    <xdr:to>
      <xdr:col>5</xdr:col>
      <xdr:colOff>693965</xdr:colOff>
      <xdr:row>198</xdr:row>
      <xdr:rowOff>54428</xdr:rowOff>
    </xdr:to>
    <xdr:sp macro="" textlink="">
      <xdr:nvSpPr>
        <xdr:cNvPr id="47" name="Abrir corchete 46">
          <a:extLst>
            <a:ext uri="{FF2B5EF4-FFF2-40B4-BE49-F238E27FC236}">
              <a16:creationId xmlns:a16="http://schemas.microsoft.com/office/drawing/2014/main" id="{45F55CFB-340B-4864-AB8A-4FF958AD840F}"/>
            </a:ext>
          </a:extLst>
        </xdr:cNvPr>
        <xdr:cNvSpPr/>
      </xdr:nvSpPr>
      <xdr:spPr>
        <a:xfrm>
          <a:off x="4014107" y="41719500"/>
          <a:ext cx="20410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238</xdr:row>
      <xdr:rowOff>134470</xdr:rowOff>
    </xdr:from>
    <xdr:to>
      <xdr:col>13</xdr:col>
      <xdr:colOff>669223</xdr:colOff>
      <xdr:row>245</xdr:row>
      <xdr:rowOff>437030</xdr:rowOff>
    </xdr:to>
    <xdr:graphicFrame macro="">
      <xdr:nvGraphicFramePr>
        <xdr:cNvPr id="48" name="Gráfico 47">
          <a:extLst>
            <a:ext uri="{FF2B5EF4-FFF2-40B4-BE49-F238E27FC236}">
              <a16:creationId xmlns:a16="http://schemas.microsoft.com/office/drawing/2014/main" id="{A92363D8-B255-4120-9C69-248FBBD32D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31713</xdr:colOff>
      <xdr:row>4</xdr:row>
      <xdr:rowOff>68036</xdr:rowOff>
    </xdr:from>
    <xdr:to>
      <xdr:col>19</xdr:col>
      <xdr:colOff>802822</xdr:colOff>
      <xdr:row>8</xdr:row>
      <xdr:rowOff>54428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5C78A18A-03FF-40F8-ACC9-547823AE7D72}"/>
            </a:ext>
          </a:extLst>
        </xdr:cNvPr>
        <xdr:cNvSpPr/>
      </xdr:nvSpPr>
      <xdr:spPr>
        <a:xfrm>
          <a:off x="165063" y="830036"/>
          <a:ext cx="18801934" cy="748392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500" b="1"/>
            <a:t>REPORTE ESTADÍSTICO DEL REGISTRO DE EMPODERAMIENTO ECONÓMICO</a:t>
          </a:r>
        </a:p>
        <a:p>
          <a:pPr algn="ctr"/>
          <a:r>
            <a:rPr lang="es-PE" sz="2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Periodo: Enero - Febrero 2026 (Preliminar)</a:t>
          </a:r>
          <a:endParaRPr lang="es-PE" sz="2000">
            <a:effectLst/>
          </a:endParaRPr>
        </a:p>
      </xdr:txBody>
    </xdr:sp>
    <xdr:clientData/>
  </xdr:twoCellAnchor>
  <xdr:twoCellAnchor>
    <xdr:from>
      <xdr:col>2</xdr:col>
      <xdr:colOff>304799</xdr:colOff>
      <xdr:row>159</xdr:row>
      <xdr:rowOff>19050</xdr:rowOff>
    </xdr:from>
    <xdr:to>
      <xdr:col>20</xdr:col>
      <xdr:colOff>0</xdr:colOff>
      <xdr:row>160</xdr:row>
      <xdr:rowOff>123826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9B9D1FB4-0DE3-4981-B46A-E2114B29F28F}"/>
            </a:ext>
          </a:extLst>
        </xdr:cNvPr>
        <xdr:cNvSpPr/>
      </xdr:nvSpPr>
      <xdr:spPr>
        <a:xfrm>
          <a:off x="1514474" y="36595050"/>
          <a:ext cx="17497426" cy="34290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SOPORTE FAMILIAR Y/O SOCIAL</a:t>
          </a:r>
        </a:p>
      </xdr:txBody>
    </xdr:sp>
    <xdr:clientData/>
  </xdr:twoCellAnchor>
  <xdr:twoCellAnchor>
    <xdr:from>
      <xdr:col>0</xdr:col>
      <xdr:colOff>123824</xdr:colOff>
      <xdr:row>158</xdr:row>
      <xdr:rowOff>57149</xdr:rowOff>
    </xdr:from>
    <xdr:to>
      <xdr:col>2</xdr:col>
      <xdr:colOff>323849</xdr:colOff>
      <xdr:row>160</xdr:row>
      <xdr:rowOff>121874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959AFE36-C0B1-45D4-91F8-8A2B4A2978AE}"/>
            </a:ext>
          </a:extLst>
        </xdr:cNvPr>
        <xdr:cNvSpPr/>
      </xdr:nvSpPr>
      <xdr:spPr>
        <a:xfrm>
          <a:off x="123824" y="36575999"/>
          <a:ext cx="1409700" cy="3600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B  </a:t>
          </a:r>
        </a:p>
      </xdr:txBody>
    </xdr:sp>
    <xdr:clientData/>
  </xdr:twoCellAnchor>
  <xdr:twoCellAnchor>
    <xdr:from>
      <xdr:col>1</xdr:col>
      <xdr:colOff>925286</xdr:colOff>
      <xdr:row>161</xdr:row>
      <xdr:rowOff>40338</xdr:rowOff>
    </xdr:from>
    <xdr:to>
      <xdr:col>5</xdr:col>
      <xdr:colOff>0</xdr:colOff>
      <xdr:row>161</xdr:row>
      <xdr:rowOff>457199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C0C990AE-C7EF-4CFC-91DE-FBA2F0427842}"/>
            </a:ext>
          </a:extLst>
        </xdr:cNvPr>
        <xdr:cNvSpPr/>
      </xdr:nvSpPr>
      <xdr:spPr>
        <a:xfrm>
          <a:off x="1058636" y="37044963"/>
          <a:ext cx="2465614" cy="41686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¿reciben algún tipo de ayuda?</a:t>
          </a:r>
        </a:p>
      </xdr:txBody>
    </xdr:sp>
    <xdr:clientData/>
  </xdr:twoCellAnchor>
  <xdr:twoCellAnchor>
    <xdr:from>
      <xdr:col>8</xdr:col>
      <xdr:colOff>403412</xdr:colOff>
      <xdr:row>161</xdr:row>
      <xdr:rowOff>58270</xdr:rowOff>
    </xdr:from>
    <xdr:to>
      <xdr:col>14</xdr:col>
      <xdr:colOff>9525</xdr:colOff>
      <xdr:row>161</xdr:row>
      <xdr:rowOff>342900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1C569322-D4BE-48D4-918C-AA0EA3337909}"/>
            </a:ext>
          </a:extLst>
        </xdr:cNvPr>
        <xdr:cNvSpPr/>
      </xdr:nvSpPr>
      <xdr:spPr>
        <a:xfrm>
          <a:off x="6032687" y="37062895"/>
          <a:ext cx="7426138" cy="2846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Tipo de ayuda que reciben las participantes, según el tipo de vínculo</a:t>
          </a:r>
        </a:p>
      </xdr:txBody>
    </xdr:sp>
    <xdr:clientData/>
  </xdr:twoCellAnchor>
  <xdr:twoCellAnchor>
    <xdr:from>
      <xdr:col>1</xdr:col>
      <xdr:colOff>1059180</xdr:colOff>
      <xdr:row>64</xdr:row>
      <xdr:rowOff>64740</xdr:rowOff>
    </xdr:from>
    <xdr:to>
      <xdr:col>20</xdr:col>
      <xdr:colOff>1904</xdr:colOff>
      <xdr:row>66</xdr:row>
      <xdr:rowOff>78665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50D23165-0F9B-4092-80F3-93543BFD8345}"/>
            </a:ext>
          </a:extLst>
        </xdr:cNvPr>
        <xdr:cNvSpPr/>
      </xdr:nvSpPr>
      <xdr:spPr>
        <a:xfrm>
          <a:off x="1192530" y="13228290"/>
          <a:ext cx="17821274" cy="3663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POBLACIÓN BENEFICIARIA QUE PARTICIPA EN LOS PROCESOS SOSTENIDOS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</xdr:colOff>
      <xdr:row>64</xdr:row>
      <xdr:rowOff>60960</xdr:rowOff>
    </xdr:from>
    <xdr:to>
      <xdr:col>1</xdr:col>
      <xdr:colOff>1066801</xdr:colOff>
      <xdr:row>66</xdr:row>
      <xdr:rowOff>76199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9D7A4CD9-5A38-47E6-9411-EB5E41A9AEB3}"/>
            </a:ext>
          </a:extLst>
        </xdr:cNvPr>
        <xdr:cNvSpPr/>
      </xdr:nvSpPr>
      <xdr:spPr>
        <a:xfrm>
          <a:off x="1" y="13224510"/>
          <a:ext cx="1200150" cy="3676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1</xdr:col>
      <xdr:colOff>3926</xdr:colOff>
      <xdr:row>161</xdr:row>
      <xdr:rowOff>40977</xdr:rowOff>
    </xdr:from>
    <xdr:to>
      <xdr:col>1</xdr:col>
      <xdr:colOff>1047750</xdr:colOff>
      <xdr:row>161</xdr:row>
      <xdr:rowOff>292977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7C16C6E3-C7D2-402F-8433-4283315F0F23}"/>
            </a:ext>
          </a:extLst>
        </xdr:cNvPr>
        <xdr:cNvSpPr/>
      </xdr:nvSpPr>
      <xdr:spPr>
        <a:xfrm>
          <a:off x="137276" y="37045602"/>
          <a:ext cx="1043824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7</xdr:col>
      <xdr:colOff>33617</xdr:colOff>
      <xdr:row>161</xdr:row>
      <xdr:rowOff>58270</xdr:rowOff>
    </xdr:from>
    <xdr:to>
      <xdr:col>8</xdr:col>
      <xdr:colOff>528678</xdr:colOff>
      <xdr:row>161</xdr:row>
      <xdr:rowOff>310270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231CC494-FB33-48CB-BF69-D63859936328}"/>
            </a:ext>
          </a:extLst>
        </xdr:cNvPr>
        <xdr:cNvSpPr/>
      </xdr:nvSpPr>
      <xdr:spPr>
        <a:xfrm>
          <a:off x="4938992" y="37062895"/>
          <a:ext cx="1218961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N°22</a:t>
          </a:r>
        </a:p>
      </xdr:txBody>
    </xdr:sp>
    <xdr:clientData/>
  </xdr:twoCellAnchor>
  <xdr:twoCellAnchor>
    <xdr:from>
      <xdr:col>0</xdr:col>
      <xdr:colOff>85567</xdr:colOff>
      <xdr:row>122</xdr:row>
      <xdr:rowOff>13607</xdr:rowOff>
    </xdr:from>
    <xdr:to>
      <xdr:col>5</xdr:col>
      <xdr:colOff>693965</xdr:colOff>
      <xdr:row>124</xdr:row>
      <xdr:rowOff>158044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E894F648-2C59-422B-B653-C1AC26553DE6}"/>
            </a:ext>
          </a:extLst>
        </xdr:cNvPr>
        <xdr:cNvGrpSpPr/>
      </xdr:nvGrpSpPr>
      <xdr:grpSpPr>
        <a:xfrm>
          <a:off x="85567" y="27103353"/>
          <a:ext cx="4143949" cy="661047"/>
          <a:chOff x="139996" y="10921997"/>
          <a:chExt cx="3874112" cy="421117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CA190227-3B50-0568-7B23-9ABB02D0FB07}"/>
              </a:ext>
            </a:extLst>
          </xdr:cNvPr>
          <xdr:cNvSpPr/>
        </xdr:nvSpPr>
        <xdr:spPr>
          <a:xfrm>
            <a:off x="1049673" y="10921999"/>
            <a:ext cx="2964435" cy="421115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Usuariasque participan en el proceso sostenido a la intervención, según nivel educativo</a:t>
            </a: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F7770029-2F59-B591-34FE-5EB79B6D7553}"/>
              </a:ext>
            </a:extLst>
          </xdr:cNvPr>
          <xdr:cNvSpPr/>
        </xdr:nvSpPr>
        <xdr:spPr>
          <a:xfrm>
            <a:off x="139996" y="10921997"/>
            <a:ext cx="1016611" cy="25200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N°16</a:t>
            </a:r>
          </a:p>
        </xdr:txBody>
      </xdr:sp>
    </xdr:grpSp>
    <xdr:clientData/>
  </xdr:twoCellAnchor>
  <xdr:twoCellAnchor>
    <xdr:from>
      <xdr:col>8</xdr:col>
      <xdr:colOff>925286</xdr:colOff>
      <xdr:row>67</xdr:row>
      <xdr:rowOff>270380</xdr:rowOff>
    </xdr:from>
    <xdr:to>
      <xdr:col>11</xdr:col>
      <xdr:colOff>28575</xdr:colOff>
      <xdr:row>70</xdr:row>
      <xdr:rowOff>154214</xdr:rowOff>
    </xdr:to>
    <xdr:sp macro="" textlink="">
      <xdr:nvSpPr>
        <xdr:cNvPr id="61" name="Rectángulo 60">
          <a:extLst>
            <a:ext uri="{FF2B5EF4-FFF2-40B4-BE49-F238E27FC236}">
              <a16:creationId xmlns:a16="http://schemas.microsoft.com/office/drawing/2014/main" id="{AF2855BA-D168-4A46-B0C5-B17C41F564B0}"/>
            </a:ext>
          </a:extLst>
        </xdr:cNvPr>
        <xdr:cNvSpPr/>
      </xdr:nvSpPr>
      <xdr:spPr>
        <a:xfrm>
          <a:off x="6554561" y="13948280"/>
          <a:ext cx="2875189" cy="6934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Ranking de las regiones con mayor usuarias que participan en el proceso sostenido de Empoderamiento Económico </a:t>
          </a:r>
        </a:p>
      </xdr:txBody>
    </xdr:sp>
    <xdr:clientData/>
  </xdr:twoCellAnchor>
  <xdr:twoCellAnchor>
    <xdr:from>
      <xdr:col>8</xdr:col>
      <xdr:colOff>0</xdr:colOff>
      <xdr:row>67</xdr:row>
      <xdr:rowOff>283984</xdr:rowOff>
    </xdr:from>
    <xdr:to>
      <xdr:col>9</xdr:col>
      <xdr:colOff>13607</xdr:colOff>
      <xdr:row>69</xdr:row>
      <xdr:rowOff>54426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F373DAD2-3DEF-4F46-A644-F8B30D21B263}"/>
            </a:ext>
          </a:extLst>
        </xdr:cNvPr>
        <xdr:cNvSpPr/>
      </xdr:nvSpPr>
      <xdr:spPr>
        <a:xfrm>
          <a:off x="5629275" y="13961884"/>
          <a:ext cx="1099457" cy="2943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N°5</a:t>
          </a:r>
        </a:p>
      </xdr:txBody>
    </xdr:sp>
    <xdr:clientData/>
  </xdr:twoCellAnchor>
  <xdr:twoCellAnchor>
    <xdr:from>
      <xdr:col>12</xdr:col>
      <xdr:colOff>830035</xdr:colOff>
      <xdr:row>67</xdr:row>
      <xdr:rowOff>346065</xdr:rowOff>
    </xdr:from>
    <xdr:to>
      <xdr:col>14</xdr:col>
      <xdr:colOff>0</xdr:colOff>
      <xdr:row>70</xdr:row>
      <xdr:rowOff>149675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E2682269-281B-45EA-8B10-FC987B78EC61}"/>
            </a:ext>
          </a:extLst>
        </xdr:cNvPr>
        <xdr:cNvSpPr/>
      </xdr:nvSpPr>
      <xdr:spPr>
        <a:xfrm>
          <a:off x="11355160" y="14023965"/>
          <a:ext cx="2094140" cy="61323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 en el proceso sostenido, según año de ingreso a la intervención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6834</xdr:colOff>
      <xdr:row>67</xdr:row>
      <xdr:rowOff>346973</xdr:rowOff>
    </xdr:from>
    <xdr:to>
      <xdr:col>12</xdr:col>
      <xdr:colOff>975177</xdr:colOff>
      <xdr:row>69</xdr:row>
      <xdr:rowOff>77366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A96729A5-E53C-4EDB-B2E2-4F205F5169FB}"/>
            </a:ext>
          </a:extLst>
        </xdr:cNvPr>
        <xdr:cNvSpPr/>
      </xdr:nvSpPr>
      <xdr:spPr>
        <a:xfrm>
          <a:off x="10531959" y="14024873"/>
          <a:ext cx="968343" cy="2542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N°6</a:t>
          </a:r>
        </a:p>
      </xdr:txBody>
    </xdr:sp>
    <xdr:clientData/>
  </xdr:twoCellAnchor>
  <xdr:twoCellAnchor>
    <xdr:from>
      <xdr:col>14</xdr:col>
      <xdr:colOff>839836</xdr:colOff>
      <xdr:row>68</xdr:row>
      <xdr:rowOff>18234</xdr:rowOff>
    </xdr:from>
    <xdr:to>
      <xdr:col>16</xdr:col>
      <xdr:colOff>1396</xdr:colOff>
      <xdr:row>69</xdr:row>
      <xdr:rowOff>130212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A2003B50-8EAA-4970-8199-B616F925A475}"/>
            </a:ext>
          </a:extLst>
        </xdr:cNvPr>
        <xdr:cNvSpPr/>
      </xdr:nvSpPr>
      <xdr:spPr>
        <a:xfrm>
          <a:off x="14289136" y="14067609"/>
          <a:ext cx="980835" cy="264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N°7</a:t>
          </a:r>
        </a:p>
      </xdr:txBody>
    </xdr:sp>
    <xdr:clientData/>
  </xdr:twoCellAnchor>
  <xdr:twoCellAnchor>
    <xdr:from>
      <xdr:col>14</xdr:col>
      <xdr:colOff>12728</xdr:colOff>
      <xdr:row>112</xdr:row>
      <xdr:rowOff>113953</xdr:rowOff>
    </xdr:from>
    <xdr:to>
      <xdr:col>18</xdr:col>
      <xdr:colOff>27215</xdr:colOff>
      <xdr:row>114</xdr:row>
      <xdr:rowOff>136062</xdr:rowOff>
    </xdr:to>
    <xdr:grpSp>
      <xdr:nvGrpSpPr>
        <xdr:cNvPr id="66" name="Grupo 65">
          <a:extLst>
            <a:ext uri="{FF2B5EF4-FFF2-40B4-BE49-F238E27FC236}">
              <a16:creationId xmlns:a16="http://schemas.microsoft.com/office/drawing/2014/main" id="{926C8B03-3B80-401C-816F-AE4F387374A2}"/>
            </a:ext>
          </a:extLst>
        </xdr:cNvPr>
        <xdr:cNvGrpSpPr/>
      </xdr:nvGrpSpPr>
      <xdr:grpSpPr>
        <a:xfrm>
          <a:off x="13476881" y="24798233"/>
          <a:ext cx="3711478" cy="506431"/>
          <a:chOff x="5142620" y="10929819"/>
          <a:chExt cx="2769597" cy="434764"/>
        </a:xfrm>
      </xdr:grpSpPr>
      <xdr:sp macro="" textlink="">
        <xdr:nvSpPr>
          <xdr:cNvPr id="67" name="Rectángulo 66">
            <a:extLst>
              <a:ext uri="{FF2B5EF4-FFF2-40B4-BE49-F238E27FC236}">
                <a16:creationId xmlns:a16="http://schemas.microsoft.com/office/drawing/2014/main" id="{57EEF225-7C1F-80FD-8DA9-69CB0ABF0C1F}"/>
              </a:ext>
            </a:extLst>
          </xdr:cNvPr>
          <xdr:cNvSpPr/>
        </xdr:nvSpPr>
        <xdr:spPr>
          <a:xfrm>
            <a:off x="5865704" y="10941980"/>
            <a:ext cx="2046513" cy="42260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 Usuarias 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que participan en el proceso sostenido</a:t>
            </a:r>
            <a:r>
              <a:rPr lang="es-PE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estado de gestación</a:t>
            </a:r>
          </a:p>
        </xdr:txBody>
      </xdr:sp>
      <xdr:sp macro="" textlink="">
        <xdr:nvSpPr>
          <xdr:cNvPr id="68" name="Rectángulo 51">
            <a:extLst>
              <a:ext uri="{FF2B5EF4-FFF2-40B4-BE49-F238E27FC236}">
                <a16:creationId xmlns:a16="http://schemas.microsoft.com/office/drawing/2014/main" id="{55C44EBA-E891-FAEB-76B9-5FDD35636460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N°15</a:t>
            </a:r>
          </a:p>
        </xdr:txBody>
      </xdr:sp>
    </xdr:grpSp>
    <xdr:clientData/>
  </xdr:twoCellAnchor>
  <xdr:twoCellAnchor>
    <xdr:from>
      <xdr:col>14</xdr:col>
      <xdr:colOff>454</xdr:colOff>
      <xdr:row>121</xdr:row>
      <xdr:rowOff>227810</xdr:rowOff>
    </xdr:from>
    <xdr:to>
      <xdr:col>19</xdr:col>
      <xdr:colOff>3175</xdr:colOff>
      <xdr:row>123</xdr:row>
      <xdr:rowOff>176892</xdr:rowOff>
    </xdr:to>
    <xdr:grpSp>
      <xdr:nvGrpSpPr>
        <xdr:cNvPr id="69" name="Grupo 68">
          <a:extLst>
            <a:ext uri="{FF2B5EF4-FFF2-40B4-BE49-F238E27FC236}">
              <a16:creationId xmlns:a16="http://schemas.microsoft.com/office/drawing/2014/main" id="{CF29A2C0-839D-4B98-9DE1-0C3FA47AFCD0}"/>
            </a:ext>
          </a:extLst>
        </xdr:cNvPr>
        <xdr:cNvGrpSpPr/>
      </xdr:nvGrpSpPr>
      <xdr:grpSpPr>
        <a:xfrm>
          <a:off x="13464607" y="27059251"/>
          <a:ext cx="4716788" cy="465692"/>
          <a:chOff x="5756925" y="15018774"/>
          <a:chExt cx="3455111" cy="438940"/>
        </a:xfrm>
      </xdr:grpSpPr>
      <xdr:sp macro="" textlink="">
        <xdr:nvSpPr>
          <xdr:cNvPr id="70" name="Rectángulo 69">
            <a:extLst>
              <a:ext uri="{FF2B5EF4-FFF2-40B4-BE49-F238E27FC236}">
                <a16:creationId xmlns:a16="http://schemas.microsoft.com/office/drawing/2014/main" id="{9B890A35-4E6D-09DB-F5C8-DB6C34A4E947}"/>
              </a:ext>
            </a:extLst>
          </xdr:cNvPr>
          <xdr:cNvSpPr/>
        </xdr:nvSpPr>
        <xdr:spPr>
          <a:xfrm>
            <a:off x="6532799" y="15018774"/>
            <a:ext cx="2679237" cy="438940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Número de hijos/as vivos/as de las usuarias que participan en el proceso sostenido </a:t>
            </a:r>
          </a:p>
        </xdr:txBody>
      </xdr:sp>
      <xdr:sp macro="" textlink="">
        <xdr:nvSpPr>
          <xdr:cNvPr id="71" name="Rectángulo 51">
            <a:extLst>
              <a:ext uri="{FF2B5EF4-FFF2-40B4-BE49-F238E27FC236}">
                <a16:creationId xmlns:a16="http://schemas.microsoft.com/office/drawing/2014/main" id="{CB834E47-80CF-EA36-3597-D2ECE98013BF}"/>
              </a:ext>
            </a:extLst>
          </xdr:cNvPr>
          <xdr:cNvSpPr/>
        </xdr:nvSpPr>
        <xdr:spPr>
          <a:xfrm>
            <a:off x="5756925" y="15018774"/>
            <a:ext cx="845534" cy="3436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N°18</a:t>
            </a:r>
          </a:p>
        </xdr:txBody>
      </xdr:sp>
    </xdr:grpSp>
    <xdr:clientData/>
  </xdr:twoCellAnchor>
  <xdr:twoCellAnchor>
    <xdr:from>
      <xdr:col>2</xdr:col>
      <xdr:colOff>266700</xdr:colOff>
      <xdr:row>181</xdr:row>
      <xdr:rowOff>0</xdr:rowOff>
    </xdr:from>
    <xdr:to>
      <xdr:col>19</xdr:col>
      <xdr:colOff>571500</xdr:colOff>
      <xdr:row>182</xdr:row>
      <xdr:rowOff>121875</xdr:rowOff>
    </xdr:to>
    <xdr:sp macro="" textlink="">
      <xdr:nvSpPr>
        <xdr:cNvPr id="72" name="Rectángulo 71">
          <a:extLst>
            <a:ext uri="{FF2B5EF4-FFF2-40B4-BE49-F238E27FC236}">
              <a16:creationId xmlns:a16="http://schemas.microsoft.com/office/drawing/2014/main" id="{22F0722F-E0D1-4CE3-A1B9-A21D4C85F4C7}"/>
            </a:ext>
          </a:extLst>
        </xdr:cNvPr>
        <xdr:cNvSpPr/>
      </xdr:nvSpPr>
      <xdr:spPr>
        <a:xfrm>
          <a:off x="1476375" y="41719500"/>
          <a:ext cx="17259300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181</xdr:row>
      <xdr:rowOff>0</xdr:rowOff>
    </xdr:from>
    <xdr:to>
      <xdr:col>2</xdr:col>
      <xdr:colOff>333375</xdr:colOff>
      <xdr:row>182</xdr:row>
      <xdr:rowOff>121875</xdr:rowOff>
    </xdr:to>
    <xdr:sp macro="" textlink="">
      <xdr:nvSpPr>
        <xdr:cNvPr id="73" name="Rectángulo 72">
          <a:extLst>
            <a:ext uri="{FF2B5EF4-FFF2-40B4-BE49-F238E27FC236}">
              <a16:creationId xmlns:a16="http://schemas.microsoft.com/office/drawing/2014/main" id="{C7877D50-842F-4705-9BFD-0FDFB12A069C}"/>
            </a:ext>
          </a:extLst>
        </xdr:cNvPr>
        <xdr:cNvSpPr/>
      </xdr:nvSpPr>
      <xdr:spPr>
        <a:xfrm>
          <a:off x="142875" y="41719500"/>
          <a:ext cx="1400175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198</xdr:row>
      <xdr:rowOff>200025</xdr:rowOff>
    </xdr:from>
    <xdr:to>
      <xdr:col>19</xdr:col>
      <xdr:colOff>585107</xdr:colOff>
      <xdr:row>200</xdr:row>
      <xdr:rowOff>112350</xdr:rowOff>
    </xdr:to>
    <xdr:sp macro="" textlink="">
      <xdr:nvSpPr>
        <xdr:cNvPr id="74" name="Rectángulo 73">
          <a:extLst>
            <a:ext uri="{FF2B5EF4-FFF2-40B4-BE49-F238E27FC236}">
              <a16:creationId xmlns:a16="http://schemas.microsoft.com/office/drawing/2014/main" id="{0EEC4896-5256-4522-A510-99492A74C482}"/>
            </a:ext>
          </a:extLst>
        </xdr:cNvPr>
        <xdr:cNvSpPr/>
      </xdr:nvSpPr>
      <xdr:spPr>
        <a:xfrm>
          <a:off x="1466850" y="41719500"/>
          <a:ext cx="1728243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198</xdr:row>
      <xdr:rowOff>200025</xdr:rowOff>
    </xdr:from>
    <xdr:to>
      <xdr:col>2</xdr:col>
      <xdr:colOff>307522</xdr:colOff>
      <xdr:row>200</xdr:row>
      <xdr:rowOff>112350</xdr:rowOff>
    </xdr:to>
    <xdr:sp macro="" textlink="">
      <xdr:nvSpPr>
        <xdr:cNvPr id="75" name="Rectángulo 74">
          <a:extLst>
            <a:ext uri="{FF2B5EF4-FFF2-40B4-BE49-F238E27FC236}">
              <a16:creationId xmlns:a16="http://schemas.microsoft.com/office/drawing/2014/main" id="{D7034F71-607F-44D0-B3A7-76AED5D79FCA}"/>
            </a:ext>
          </a:extLst>
        </xdr:cNvPr>
        <xdr:cNvSpPr/>
      </xdr:nvSpPr>
      <xdr:spPr>
        <a:xfrm>
          <a:off x="123825" y="41719500"/>
          <a:ext cx="139337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183</xdr:row>
      <xdr:rowOff>44951</xdr:rowOff>
    </xdr:from>
    <xdr:to>
      <xdr:col>5</xdr:col>
      <xdr:colOff>13607</xdr:colOff>
      <xdr:row>184</xdr:row>
      <xdr:rowOff>108857</xdr:rowOff>
    </xdr:to>
    <xdr:sp macro="" textlink="">
      <xdr:nvSpPr>
        <xdr:cNvPr id="76" name="Rectángulo 75">
          <a:extLst>
            <a:ext uri="{FF2B5EF4-FFF2-40B4-BE49-F238E27FC236}">
              <a16:creationId xmlns:a16="http://schemas.microsoft.com/office/drawing/2014/main" id="{A350290B-766E-423D-90E5-DFE5059FA529}"/>
            </a:ext>
          </a:extLst>
        </xdr:cNvPr>
        <xdr:cNvSpPr/>
      </xdr:nvSpPr>
      <xdr:spPr>
        <a:xfrm>
          <a:off x="1085851" y="41719500"/>
          <a:ext cx="245200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183</xdr:row>
      <xdr:rowOff>44951</xdr:rowOff>
    </xdr:from>
    <xdr:to>
      <xdr:col>1</xdr:col>
      <xdr:colOff>1061358</xdr:colOff>
      <xdr:row>183</xdr:row>
      <xdr:rowOff>296951</xdr:rowOff>
    </xdr:to>
    <xdr:sp macro="" textlink="">
      <xdr:nvSpPr>
        <xdr:cNvPr id="77" name="Rectángulo 51">
          <a:extLst>
            <a:ext uri="{FF2B5EF4-FFF2-40B4-BE49-F238E27FC236}">
              <a16:creationId xmlns:a16="http://schemas.microsoft.com/office/drawing/2014/main" id="{9C6FE82A-DF59-4A22-B7F7-416F2984A5EE}"/>
            </a:ext>
          </a:extLst>
        </xdr:cNvPr>
        <xdr:cNvSpPr/>
      </xdr:nvSpPr>
      <xdr:spPr>
        <a:xfrm>
          <a:off x="132634" y="41719500"/>
          <a:ext cx="106207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183</xdr:row>
      <xdr:rowOff>34066</xdr:rowOff>
    </xdr:from>
    <xdr:to>
      <xdr:col>12</xdr:col>
      <xdr:colOff>0</xdr:colOff>
      <xdr:row>184</xdr:row>
      <xdr:rowOff>98673</xdr:rowOff>
    </xdr:to>
    <xdr:sp macro="" textlink="">
      <xdr:nvSpPr>
        <xdr:cNvPr id="78" name="Rectángulo 77">
          <a:extLst>
            <a:ext uri="{FF2B5EF4-FFF2-40B4-BE49-F238E27FC236}">
              <a16:creationId xmlns:a16="http://schemas.microsoft.com/office/drawing/2014/main" id="{0254E5D4-BF00-45B3-B135-675B2441459C}"/>
            </a:ext>
          </a:extLst>
        </xdr:cNvPr>
        <xdr:cNvSpPr/>
      </xdr:nvSpPr>
      <xdr:spPr>
        <a:xfrm>
          <a:off x="5180240" y="41719500"/>
          <a:ext cx="534488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183</xdr:row>
      <xdr:rowOff>34066</xdr:rowOff>
    </xdr:from>
    <xdr:to>
      <xdr:col>7</xdr:col>
      <xdr:colOff>397329</xdr:colOff>
      <xdr:row>183</xdr:row>
      <xdr:rowOff>286066</xdr:rowOff>
    </xdr:to>
    <xdr:sp macro="" textlink="">
      <xdr:nvSpPr>
        <xdr:cNvPr id="79" name="Rectángulo 51">
          <a:extLst>
            <a:ext uri="{FF2B5EF4-FFF2-40B4-BE49-F238E27FC236}">
              <a16:creationId xmlns:a16="http://schemas.microsoft.com/office/drawing/2014/main" id="{839A455E-D24A-4605-A218-9C36DB413B1A}"/>
            </a:ext>
          </a:extLst>
        </xdr:cNvPr>
        <xdr:cNvSpPr/>
      </xdr:nvSpPr>
      <xdr:spPr>
        <a:xfrm>
          <a:off x="4217499" y="41719500"/>
          <a:ext cx="108520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201</xdr:row>
      <xdr:rowOff>47672</xdr:rowOff>
    </xdr:from>
    <xdr:to>
      <xdr:col>6</xdr:col>
      <xdr:colOff>13607</xdr:colOff>
      <xdr:row>203</xdr:row>
      <xdr:rowOff>122465</xdr:rowOff>
    </xdr:to>
    <xdr:sp macro="" textlink="">
      <xdr:nvSpPr>
        <xdr:cNvPr id="80" name="Rectángulo 79">
          <a:extLst>
            <a:ext uri="{FF2B5EF4-FFF2-40B4-BE49-F238E27FC236}">
              <a16:creationId xmlns:a16="http://schemas.microsoft.com/office/drawing/2014/main" id="{9BB2AE94-2759-434D-AB49-56CD1F982773}"/>
            </a:ext>
          </a:extLst>
        </xdr:cNvPr>
        <xdr:cNvSpPr/>
      </xdr:nvSpPr>
      <xdr:spPr>
        <a:xfrm>
          <a:off x="1088572" y="41719500"/>
          <a:ext cx="315413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201</xdr:row>
      <xdr:rowOff>47672</xdr:rowOff>
    </xdr:from>
    <xdr:to>
      <xdr:col>1</xdr:col>
      <xdr:colOff>1064079</xdr:colOff>
      <xdr:row>202</xdr:row>
      <xdr:rowOff>109172</xdr:rowOff>
    </xdr:to>
    <xdr:sp macro="" textlink="">
      <xdr:nvSpPr>
        <xdr:cNvPr id="81" name="Rectángulo 51">
          <a:extLst>
            <a:ext uri="{FF2B5EF4-FFF2-40B4-BE49-F238E27FC236}">
              <a16:creationId xmlns:a16="http://schemas.microsoft.com/office/drawing/2014/main" id="{9327713B-A90D-4AA2-A5C7-C615EB21084B}"/>
            </a:ext>
          </a:extLst>
        </xdr:cNvPr>
        <xdr:cNvSpPr/>
      </xdr:nvSpPr>
      <xdr:spPr>
        <a:xfrm>
          <a:off x="135355" y="41719500"/>
          <a:ext cx="106207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202</xdr:row>
      <xdr:rowOff>40820</xdr:rowOff>
    </xdr:from>
    <xdr:to>
      <xdr:col>12</xdr:col>
      <xdr:colOff>13607</xdr:colOff>
      <xdr:row>202</xdr:row>
      <xdr:rowOff>292820</xdr:rowOff>
    </xdr:to>
    <xdr:sp macro="" textlink="">
      <xdr:nvSpPr>
        <xdr:cNvPr id="82" name="Rectángulo 81">
          <a:extLst>
            <a:ext uri="{FF2B5EF4-FFF2-40B4-BE49-F238E27FC236}">
              <a16:creationId xmlns:a16="http://schemas.microsoft.com/office/drawing/2014/main" id="{7374F37A-B9A6-4572-8E9B-513A93A8D6D1}"/>
            </a:ext>
          </a:extLst>
        </xdr:cNvPr>
        <xdr:cNvSpPr/>
      </xdr:nvSpPr>
      <xdr:spPr>
        <a:xfrm>
          <a:off x="6827421" y="41719500"/>
          <a:ext cx="371131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202</xdr:row>
      <xdr:rowOff>40820</xdr:rowOff>
    </xdr:from>
    <xdr:to>
      <xdr:col>9</xdr:col>
      <xdr:colOff>234760</xdr:colOff>
      <xdr:row>202</xdr:row>
      <xdr:rowOff>292820</xdr:rowOff>
    </xdr:to>
    <xdr:sp macro="" textlink="">
      <xdr:nvSpPr>
        <xdr:cNvPr id="83" name="Rectángulo 51">
          <a:extLst>
            <a:ext uri="{FF2B5EF4-FFF2-40B4-BE49-F238E27FC236}">
              <a16:creationId xmlns:a16="http://schemas.microsoft.com/office/drawing/2014/main" id="{35BA4053-7719-466B-8C7B-044CAF379877}"/>
            </a:ext>
          </a:extLst>
        </xdr:cNvPr>
        <xdr:cNvSpPr/>
      </xdr:nvSpPr>
      <xdr:spPr>
        <a:xfrm>
          <a:off x="5395232" y="41719500"/>
          <a:ext cx="155465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202</xdr:row>
      <xdr:rowOff>16326</xdr:rowOff>
    </xdr:from>
    <xdr:to>
      <xdr:col>16</xdr:col>
      <xdr:colOff>830037</xdr:colOff>
      <xdr:row>202</xdr:row>
      <xdr:rowOff>268326</xdr:rowOff>
    </xdr:to>
    <xdr:sp macro="" textlink="">
      <xdr:nvSpPr>
        <xdr:cNvPr id="84" name="Rectángulo 83">
          <a:extLst>
            <a:ext uri="{FF2B5EF4-FFF2-40B4-BE49-F238E27FC236}">
              <a16:creationId xmlns:a16="http://schemas.microsoft.com/office/drawing/2014/main" id="{24007AF9-3A3D-402A-82A5-E57233257957}"/>
            </a:ext>
          </a:extLst>
        </xdr:cNvPr>
        <xdr:cNvSpPr/>
      </xdr:nvSpPr>
      <xdr:spPr>
        <a:xfrm>
          <a:off x="13226861" y="41719500"/>
          <a:ext cx="287175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202</xdr:row>
      <xdr:rowOff>16327</xdr:rowOff>
    </xdr:from>
    <xdr:to>
      <xdr:col>14</xdr:col>
      <xdr:colOff>19767</xdr:colOff>
      <xdr:row>202</xdr:row>
      <xdr:rowOff>268327</xdr:rowOff>
    </xdr:to>
    <xdr:sp macro="" textlink="">
      <xdr:nvSpPr>
        <xdr:cNvPr id="85" name="Rectángulo 51">
          <a:extLst>
            <a:ext uri="{FF2B5EF4-FFF2-40B4-BE49-F238E27FC236}">
              <a16:creationId xmlns:a16="http://schemas.microsoft.com/office/drawing/2014/main" id="{CC69471A-0204-4AAE-BEE6-B124ACA3733D}"/>
            </a:ext>
          </a:extLst>
        </xdr:cNvPr>
        <xdr:cNvSpPr/>
      </xdr:nvSpPr>
      <xdr:spPr>
        <a:xfrm>
          <a:off x="12284529" y="41719500"/>
          <a:ext cx="1184538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210</xdr:row>
      <xdr:rowOff>29933</xdr:rowOff>
    </xdr:from>
    <xdr:to>
      <xdr:col>6</xdr:col>
      <xdr:colOff>13607</xdr:colOff>
      <xdr:row>212</xdr:row>
      <xdr:rowOff>108856</xdr:rowOff>
    </xdr:to>
    <xdr:sp macro="" textlink="">
      <xdr:nvSpPr>
        <xdr:cNvPr id="86" name="Rectángulo 85">
          <a:extLst>
            <a:ext uri="{FF2B5EF4-FFF2-40B4-BE49-F238E27FC236}">
              <a16:creationId xmlns:a16="http://schemas.microsoft.com/office/drawing/2014/main" id="{2B60A8A0-D267-4326-96F8-E01AA1652FC1}"/>
            </a:ext>
          </a:extLst>
        </xdr:cNvPr>
        <xdr:cNvSpPr/>
      </xdr:nvSpPr>
      <xdr:spPr>
        <a:xfrm>
          <a:off x="1092011" y="41719500"/>
          <a:ext cx="315069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210</xdr:row>
      <xdr:rowOff>29934</xdr:rowOff>
    </xdr:from>
    <xdr:to>
      <xdr:col>2</xdr:col>
      <xdr:colOff>6160</xdr:colOff>
      <xdr:row>211</xdr:row>
      <xdr:rowOff>91434</xdr:rowOff>
    </xdr:to>
    <xdr:sp macro="" textlink="">
      <xdr:nvSpPr>
        <xdr:cNvPr id="87" name="Rectángulo 51">
          <a:extLst>
            <a:ext uri="{FF2B5EF4-FFF2-40B4-BE49-F238E27FC236}">
              <a16:creationId xmlns:a16="http://schemas.microsoft.com/office/drawing/2014/main" id="{31EA8DDB-9555-413B-9EB3-EAC62D0B6F89}"/>
            </a:ext>
          </a:extLst>
        </xdr:cNvPr>
        <xdr:cNvSpPr/>
      </xdr:nvSpPr>
      <xdr:spPr>
        <a:xfrm>
          <a:off x="149680" y="41719500"/>
          <a:ext cx="106615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210</xdr:row>
      <xdr:rowOff>114297</xdr:rowOff>
    </xdr:from>
    <xdr:to>
      <xdr:col>20</xdr:col>
      <xdr:colOff>13607</xdr:colOff>
      <xdr:row>211</xdr:row>
      <xdr:rowOff>175797</xdr:rowOff>
    </xdr:to>
    <xdr:sp macro="" textlink="">
      <xdr:nvSpPr>
        <xdr:cNvPr id="88" name="Rectángulo 87">
          <a:extLst>
            <a:ext uri="{FF2B5EF4-FFF2-40B4-BE49-F238E27FC236}">
              <a16:creationId xmlns:a16="http://schemas.microsoft.com/office/drawing/2014/main" id="{175C8D2A-2F89-4AC5-AF53-8DF59FD5FC2B}"/>
            </a:ext>
          </a:extLst>
        </xdr:cNvPr>
        <xdr:cNvSpPr/>
      </xdr:nvSpPr>
      <xdr:spPr>
        <a:xfrm>
          <a:off x="13202366" y="41719500"/>
          <a:ext cx="582314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210</xdr:row>
      <xdr:rowOff>114298</xdr:rowOff>
    </xdr:from>
    <xdr:to>
      <xdr:col>13</xdr:col>
      <xdr:colOff>1056630</xdr:colOff>
      <xdr:row>211</xdr:row>
      <xdr:rowOff>175798</xdr:rowOff>
    </xdr:to>
    <xdr:sp macro="" textlink="">
      <xdr:nvSpPr>
        <xdr:cNvPr id="89" name="Rectángulo 51">
          <a:extLst>
            <a:ext uri="{FF2B5EF4-FFF2-40B4-BE49-F238E27FC236}">
              <a16:creationId xmlns:a16="http://schemas.microsoft.com/office/drawing/2014/main" id="{87A435E6-1196-4ADC-9BA5-3DECAA06E965}"/>
            </a:ext>
          </a:extLst>
        </xdr:cNvPr>
        <xdr:cNvSpPr/>
      </xdr:nvSpPr>
      <xdr:spPr>
        <a:xfrm>
          <a:off x="11333389" y="41719500"/>
          <a:ext cx="199144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225</xdr:row>
      <xdr:rowOff>141514</xdr:rowOff>
    </xdr:from>
    <xdr:to>
      <xdr:col>12</xdr:col>
      <xdr:colOff>802822</xdr:colOff>
      <xdr:row>226</xdr:row>
      <xdr:rowOff>301371</xdr:rowOff>
    </xdr:to>
    <xdr:sp macro="" textlink="">
      <xdr:nvSpPr>
        <xdr:cNvPr id="90" name="Rectángulo 89">
          <a:extLst>
            <a:ext uri="{FF2B5EF4-FFF2-40B4-BE49-F238E27FC236}">
              <a16:creationId xmlns:a16="http://schemas.microsoft.com/office/drawing/2014/main" id="{B96ECBB7-A701-4C2B-A24F-4780BD1D9627}"/>
            </a:ext>
          </a:extLst>
        </xdr:cNvPr>
        <xdr:cNvSpPr/>
      </xdr:nvSpPr>
      <xdr:spPr>
        <a:xfrm>
          <a:off x="1081126" y="41719500"/>
          <a:ext cx="102468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225</xdr:row>
      <xdr:rowOff>141514</xdr:rowOff>
    </xdr:from>
    <xdr:to>
      <xdr:col>1</xdr:col>
      <xdr:colOff>1070240</xdr:colOff>
      <xdr:row>226</xdr:row>
      <xdr:rowOff>121371</xdr:rowOff>
    </xdr:to>
    <xdr:sp macro="" textlink="">
      <xdr:nvSpPr>
        <xdr:cNvPr id="91" name="Rectángulo 51">
          <a:extLst>
            <a:ext uri="{FF2B5EF4-FFF2-40B4-BE49-F238E27FC236}">
              <a16:creationId xmlns:a16="http://schemas.microsoft.com/office/drawing/2014/main" id="{545243FB-888E-49C3-A75D-6F6B46D1DB61}"/>
            </a:ext>
          </a:extLst>
        </xdr:cNvPr>
        <xdr:cNvSpPr/>
      </xdr:nvSpPr>
      <xdr:spPr>
        <a:xfrm>
          <a:off x="138795" y="41719500"/>
          <a:ext cx="10647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225</xdr:row>
      <xdr:rowOff>141512</xdr:rowOff>
    </xdr:from>
    <xdr:to>
      <xdr:col>21</xdr:col>
      <xdr:colOff>1</xdr:colOff>
      <xdr:row>226</xdr:row>
      <xdr:rowOff>340179</xdr:rowOff>
    </xdr:to>
    <xdr:sp macro="" textlink="">
      <xdr:nvSpPr>
        <xdr:cNvPr id="92" name="Rectángulo 91">
          <a:extLst>
            <a:ext uri="{FF2B5EF4-FFF2-40B4-BE49-F238E27FC236}">
              <a16:creationId xmlns:a16="http://schemas.microsoft.com/office/drawing/2014/main" id="{9615F672-A6B6-40B2-8E02-5F08335E7930}"/>
            </a:ext>
          </a:extLst>
        </xdr:cNvPr>
        <xdr:cNvSpPr/>
      </xdr:nvSpPr>
      <xdr:spPr>
        <a:xfrm>
          <a:off x="14337204" y="41719500"/>
          <a:ext cx="4712797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225</xdr:row>
      <xdr:rowOff>141513</xdr:rowOff>
    </xdr:from>
    <xdr:to>
      <xdr:col>15</xdr:col>
      <xdr:colOff>172167</xdr:colOff>
      <xdr:row>226</xdr:row>
      <xdr:rowOff>121370</xdr:rowOff>
    </xdr:to>
    <xdr:sp macro="" textlink="">
      <xdr:nvSpPr>
        <xdr:cNvPr id="93" name="Rectángulo 51">
          <a:extLst>
            <a:ext uri="{FF2B5EF4-FFF2-40B4-BE49-F238E27FC236}">
              <a16:creationId xmlns:a16="http://schemas.microsoft.com/office/drawing/2014/main" id="{FA170ED2-8791-41C9-AC49-A908C954B5FF}"/>
            </a:ext>
          </a:extLst>
        </xdr:cNvPr>
        <xdr:cNvSpPr/>
      </xdr:nvSpPr>
      <xdr:spPr>
        <a:xfrm>
          <a:off x="13280572" y="41719500"/>
          <a:ext cx="11790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224</xdr:row>
      <xdr:rowOff>57145</xdr:rowOff>
    </xdr:from>
    <xdr:to>
      <xdr:col>19</xdr:col>
      <xdr:colOff>538842</xdr:colOff>
      <xdr:row>224</xdr:row>
      <xdr:rowOff>418505</xdr:rowOff>
    </xdr:to>
    <xdr:sp macro="" textlink="">
      <xdr:nvSpPr>
        <xdr:cNvPr id="94" name="Rectángulo 93">
          <a:extLst>
            <a:ext uri="{FF2B5EF4-FFF2-40B4-BE49-F238E27FC236}">
              <a16:creationId xmlns:a16="http://schemas.microsoft.com/office/drawing/2014/main" id="{1BB39D0F-6D3A-4030-902D-920BE25811CF}"/>
            </a:ext>
          </a:extLst>
        </xdr:cNvPr>
        <xdr:cNvSpPr/>
      </xdr:nvSpPr>
      <xdr:spPr>
        <a:xfrm>
          <a:off x="1439635" y="41719500"/>
          <a:ext cx="1726338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224</xdr:row>
      <xdr:rowOff>57145</xdr:rowOff>
    </xdr:from>
    <xdr:to>
      <xdr:col>2</xdr:col>
      <xdr:colOff>280307</xdr:colOff>
      <xdr:row>224</xdr:row>
      <xdr:rowOff>418505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2DCF6C68-51F9-495F-B4FC-2E46F3BFE885}"/>
            </a:ext>
          </a:extLst>
        </xdr:cNvPr>
        <xdr:cNvSpPr/>
      </xdr:nvSpPr>
      <xdr:spPr>
        <a:xfrm>
          <a:off x="96610" y="41719500"/>
          <a:ext cx="139337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8</xdr:col>
      <xdr:colOff>8729</xdr:colOff>
      <xdr:row>127</xdr:row>
      <xdr:rowOff>1939</xdr:rowOff>
    </xdr:from>
    <xdr:to>
      <xdr:col>13</xdr:col>
      <xdr:colOff>0</xdr:colOff>
      <xdr:row>128</xdr:row>
      <xdr:rowOff>204119</xdr:rowOff>
    </xdr:to>
    <xdr:grpSp>
      <xdr:nvGrpSpPr>
        <xdr:cNvPr id="96" name="Grupo 95">
          <a:extLst>
            <a:ext uri="{FF2B5EF4-FFF2-40B4-BE49-F238E27FC236}">
              <a16:creationId xmlns:a16="http://schemas.microsoft.com/office/drawing/2014/main" id="{82889594-A78A-4CA6-85CD-2262C58F78D3}"/>
            </a:ext>
          </a:extLst>
        </xdr:cNvPr>
        <xdr:cNvGrpSpPr/>
      </xdr:nvGrpSpPr>
      <xdr:grpSpPr>
        <a:xfrm>
          <a:off x="5659153" y="28383210"/>
          <a:ext cx="6626483" cy="460485"/>
          <a:chOff x="5135900" y="15018773"/>
          <a:chExt cx="5148378" cy="423031"/>
        </a:xfrm>
      </xdr:grpSpPr>
      <xdr:sp macro="" textlink="">
        <xdr:nvSpPr>
          <xdr:cNvPr id="97" name="Rectángulo 96">
            <a:extLst>
              <a:ext uri="{FF2B5EF4-FFF2-40B4-BE49-F238E27FC236}">
                <a16:creationId xmlns:a16="http://schemas.microsoft.com/office/drawing/2014/main" id="{1B4AEB72-C783-6057-AE99-65519F94B9B4}"/>
              </a:ext>
            </a:extLst>
          </xdr:cNvPr>
          <xdr:cNvSpPr/>
        </xdr:nvSpPr>
        <xdr:spPr>
          <a:xfrm>
            <a:off x="6354536" y="15018773"/>
            <a:ext cx="3929742" cy="42303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 sus costumbres y antepasados, la participante se considera:</a:t>
            </a:r>
          </a:p>
        </xdr:txBody>
      </xdr:sp>
      <xdr:sp macro="" textlink="">
        <xdr:nvSpPr>
          <xdr:cNvPr id="98" name="Rectángulo 51">
            <a:extLst>
              <a:ext uri="{FF2B5EF4-FFF2-40B4-BE49-F238E27FC236}">
                <a16:creationId xmlns:a16="http://schemas.microsoft.com/office/drawing/2014/main" id="{9F91AC33-3E43-C398-13F5-506652C0BA9C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N°17</a:t>
            </a:r>
          </a:p>
        </xdr:txBody>
      </xdr:sp>
    </xdr:grpSp>
    <xdr:clientData/>
  </xdr:twoCellAnchor>
  <xdr:twoCellAnchor>
    <xdr:from>
      <xdr:col>1</xdr:col>
      <xdr:colOff>904876</xdr:colOff>
      <xdr:row>251</xdr:row>
      <xdr:rowOff>78438</xdr:rowOff>
    </xdr:from>
    <xdr:to>
      <xdr:col>5</xdr:col>
      <xdr:colOff>25401</xdr:colOff>
      <xdr:row>254</xdr:row>
      <xdr:rowOff>133350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51891F76-BA7E-4537-9A4D-2E57D46ED478}"/>
            </a:ext>
          </a:extLst>
        </xdr:cNvPr>
        <xdr:cNvSpPr/>
      </xdr:nvSpPr>
      <xdr:spPr>
        <a:xfrm>
          <a:off x="1038226" y="42598038"/>
          <a:ext cx="2511425" cy="626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para fortalecer las  habilidades para la vida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29326</xdr:colOff>
      <xdr:row>251</xdr:row>
      <xdr:rowOff>79076</xdr:rowOff>
    </xdr:from>
    <xdr:to>
      <xdr:col>1</xdr:col>
      <xdr:colOff>1073150</xdr:colOff>
      <xdr:row>253</xdr:row>
      <xdr:rowOff>13607</xdr:rowOff>
    </xdr:to>
    <xdr:sp macro="" textlink="">
      <xdr:nvSpPr>
        <xdr:cNvPr id="100" name="Rectángulo 51">
          <a:extLst>
            <a:ext uri="{FF2B5EF4-FFF2-40B4-BE49-F238E27FC236}">
              <a16:creationId xmlns:a16="http://schemas.microsoft.com/office/drawing/2014/main" id="{77369401-844C-4252-B47B-E64D0BB2A933}"/>
            </a:ext>
          </a:extLst>
        </xdr:cNvPr>
        <xdr:cNvSpPr/>
      </xdr:nvSpPr>
      <xdr:spPr>
        <a:xfrm>
          <a:off x="162676" y="42598676"/>
          <a:ext cx="1043824" cy="31553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N°23</a:t>
          </a:r>
        </a:p>
      </xdr:txBody>
    </xdr:sp>
    <xdr:clientData/>
  </xdr:twoCellAnchor>
  <xdr:twoCellAnchor>
    <xdr:from>
      <xdr:col>11</xdr:col>
      <xdr:colOff>921360</xdr:colOff>
      <xdr:row>251</xdr:row>
      <xdr:rowOff>95250</xdr:rowOff>
    </xdr:from>
    <xdr:to>
      <xdr:col>18</xdr:col>
      <xdr:colOff>0</xdr:colOff>
      <xdr:row>253</xdr:row>
      <xdr:rowOff>108857</xdr:rowOff>
    </xdr:to>
    <xdr:sp macro="" textlink="">
      <xdr:nvSpPr>
        <xdr:cNvPr id="101" name="Rectángulo 100">
          <a:extLst>
            <a:ext uri="{FF2B5EF4-FFF2-40B4-BE49-F238E27FC236}">
              <a16:creationId xmlns:a16="http://schemas.microsoft.com/office/drawing/2014/main" id="{76937AC4-3419-48B7-AD8C-A5D1C9F231AE}"/>
            </a:ext>
          </a:extLst>
        </xdr:cNvPr>
        <xdr:cNvSpPr/>
      </xdr:nvSpPr>
      <xdr:spPr>
        <a:xfrm>
          <a:off x="10322535" y="42614850"/>
          <a:ext cx="6822465" cy="39460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0</xdr:colOff>
      <xdr:row>251</xdr:row>
      <xdr:rowOff>95250</xdr:rowOff>
    </xdr:from>
    <xdr:to>
      <xdr:col>11</xdr:col>
      <xdr:colOff>1043824</xdr:colOff>
      <xdr:row>253</xdr:row>
      <xdr:rowOff>10461</xdr:rowOff>
    </xdr:to>
    <xdr:sp macro="" textlink="">
      <xdr:nvSpPr>
        <xdr:cNvPr id="102" name="Rectángulo 51">
          <a:extLst>
            <a:ext uri="{FF2B5EF4-FFF2-40B4-BE49-F238E27FC236}">
              <a16:creationId xmlns:a16="http://schemas.microsoft.com/office/drawing/2014/main" id="{CB730B14-C2D6-4B1D-8A49-B34CA20EF8E2}"/>
            </a:ext>
          </a:extLst>
        </xdr:cNvPr>
        <xdr:cNvSpPr/>
      </xdr:nvSpPr>
      <xdr:spPr>
        <a:xfrm>
          <a:off x="9401175" y="42614850"/>
          <a:ext cx="1043824" cy="2962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N°25</a:t>
          </a:r>
        </a:p>
      </xdr:txBody>
    </xdr:sp>
    <xdr:clientData/>
  </xdr:twoCellAnchor>
  <xdr:twoCellAnchor>
    <xdr:from>
      <xdr:col>10</xdr:col>
      <xdr:colOff>830035</xdr:colOff>
      <xdr:row>262</xdr:row>
      <xdr:rowOff>136072</xdr:rowOff>
    </xdr:from>
    <xdr:to>
      <xdr:col>19</xdr:col>
      <xdr:colOff>571499</xdr:colOff>
      <xdr:row>273</xdr:row>
      <xdr:rowOff>108858</xdr:rowOff>
    </xdr:to>
    <xdr:graphicFrame macro="">
      <xdr:nvGraphicFramePr>
        <xdr:cNvPr id="103" name="Gráfico 102">
          <a:extLst>
            <a:ext uri="{FF2B5EF4-FFF2-40B4-BE49-F238E27FC236}">
              <a16:creationId xmlns:a16="http://schemas.microsoft.com/office/drawing/2014/main" id="{8E2162C8-361A-4245-87CB-9EA1F40104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8</xdr:col>
      <xdr:colOff>12726</xdr:colOff>
      <xdr:row>103</xdr:row>
      <xdr:rowOff>127561</xdr:rowOff>
    </xdr:from>
    <xdr:to>
      <xdr:col>12</xdr:col>
      <xdr:colOff>0</xdr:colOff>
      <xdr:row>105</xdr:row>
      <xdr:rowOff>190500</xdr:rowOff>
    </xdr:to>
    <xdr:grpSp>
      <xdr:nvGrpSpPr>
        <xdr:cNvPr id="104" name="Grupo 103">
          <a:extLst>
            <a:ext uri="{FF2B5EF4-FFF2-40B4-BE49-F238E27FC236}">
              <a16:creationId xmlns:a16="http://schemas.microsoft.com/office/drawing/2014/main" id="{B67C8CB1-2750-4107-9102-F076AB3A409A}"/>
            </a:ext>
          </a:extLst>
        </xdr:cNvPr>
        <xdr:cNvGrpSpPr/>
      </xdr:nvGrpSpPr>
      <xdr:grpSpPr>
        <a:xfrm>
          <a:off x="5663150" y="22680824"/>
          <a:ext cx="4878926" cy="498829"/>
          <a:chOff x="5142620" y="10929819"/>
          <a:chExt cx="2456778" cy="418472"/>
        </a:xfrm>
      </xdr:grpSpPr>
      <xdr:sp macro="" textlink="">
        <xdr:nvSpPr>
          <xdr:cNvPr id="105" name="Rectángulo 104">
            <a:extLst>
              <a:ext uri="{FF2B5EF4-FFF2-40B4-BE49-F238E27FC236}">
                <a16:creationId xmlns:a16="http://schemas.microsoft.com/office/drawing/2014/main" id="{5DCDDF77-010C-8CB8-D024-F143CD212114}"/>
              </a:ext>
            </a:extLst>
          </xdr:cNvPr>
          <xdr:cNvSpPr/>
        </xdr:nvSpPr>
        <xdr:spPr>
          <a:xfrm>
            <a:off x="5834706" y="10941979"/>
            <a:ext cx="1764692" cy="40631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presentan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algun tipo de discapacidad</a:t>
            </a:r>
          </a:p>
        </xdr:txBody>
      </xdr:sp>
      <xdr:sp macro="" textlink="">
        <xdr:nvSpPr>
          <xdr:cNvPr id="106" name="Rectángulo 51">
            <a:extLst>
              <a:ext uri="{FF2B5EF4-FFF2-40B4-BE49-F238E27FC236}">
                <a16:creationId xmlns:a16="http://schemas.microsoft.com/office/drawing/2014/main" id="{3A0D4BF2-58FB-1890-B8D6-B6D5026D628D}"/>
              </a:ext>
            </a:extLst>
          </xdr:cNvPr>
          <xdr:cNvSpPr/>
        </xdr:nvSpPr>
        <xdr:spPr>
          <a:xfrm>
            <a:off x="5142620" y="10929819"/>
            <a:ext cx="739779" cy="24084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N°12</a:t>
            </a:r>
          </a:p>
        </xdr:txBody>
      </xdr:sp>
    </xdr:grpSp>
    <xdr:clientData/>
  </xdr:twoCellAnchor>
  <xdr:twoCellAnchor>
    <xdr:from>
      <xdr:col>13</xdr:col>
      <xdr:colOff>547008</xdr:colOff>
      <xdr:row>102</xdr:row>
      <xdr:rowOff>28176</xdr:rowOff>
    </xdr:from>
    <xdr:to>
      <xdr:col>18</xdr:col>
      <xdr:colOff>435429</xdr:colOff>
      <xdr:row>112</xdr:row>
      <xdr:rowOff>54029</xdr:rowOff>
    </xdr:to>
    <xdr:graphicFrame macro="">
      <xdr:nvGraphicFramePr>
        <xdr:cNvPr id="107" name="Gráfico 106">
          <a:extLst>
            <a:ext uri="{FF2B5EF4-FFF2-40B4-BE49-F238E27FC236}">
              <a16:creationId xmlns:a16="http://schemas.microsoft.com/office/drawing/2014/main" id="{059D1C26-9A64-4E88-ACD4-846C22A22D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8</xdr:col>
      <xdr:colOff>31216</xdr:colOff>
      <xdr:row>113</xdr:row>
      <xdr:rowOff>1341</xdr:rowOff>
    </xdr:from>
    <xdr:to>
      <xdr:col>12</xdr:col>
      <xdr:colOff>1</xdr:colOff>
      <xdr:row>114</xdr:row>
      <xdr:rowOff>163273</xdr:rowOff>
    </xdr:to>
    <xdr:grpSp>
      <xdr:nvGrpSpPr>
        <xdr:cNvPr id="108" name="Grupo 107">
          <a:extLst>
            <a:ext uri="{FF2B5EF4-FFF2-40B4-BE49-F238E27FC236}">
              <a16:creationId xmlns:a16="http://schemas.microsoft.com/office/drawing/2014/main" id="{443C7471-AF5D-4DF6-A90F-C0E3DC3D329A}"/>
            </a:ext>
          </a:extLst>
        </xdr:cNvPr>
        <xdr:cNvGrpSpPr/>
      </xdr:nvGrpSpPr>
      <xdr:grpSpPr>
        <a:xfrm>
          <a:off x="5681640" y="24927782"/>
          <a:ext cx="4860437" cy="404093"/>
          <a:chOff x="5147502" y="17636268"/>
          <a:chExt cx="4057046" cy="344221"/>
        </a:xfrm>
      </xdr:grpSpPr>
      <xdr:sp macro="" textlink="">
        <xdr:nvSpPr>
          <xdr:cNvPr id="109" name="Rectángulo 108">
            <a:extLst>
              <a:ext uri="{FF2B5EF4-FFF2-40B4-BE49-F238E27FC236}">
                <a16:creationId xmlns:a16="http://schemas.microsoft.com/office/drawing/2014/main" id="{C6A1BD71-7BC4-8858-2161-1EDF0141377D}"/>
              </a:ext>
            </a:extLst>
          </xdr:cNvPr>
          <xdr:cNvSpPr/>
        </xdr:nvSpPr>
        <xdr:spPr>
          <a:xfrm>
            <a:off x="6401865" y="17636268"/>
            <a:ext cx="2802683" cy="34422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Orientación sexual de las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10" name="Rectángulo 51">
            <a:extLst>
              <a:ext uri="{FF2B5EF4-FFF2-40B4-BE49-F238E27FC236}">
                <a16:creationId xmlns:a16="http://schemas.microsoft.com/office/drawing/2014/main" id="{95351F17-2918-EC93-A845-D70F488AB3CE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N°14</a:t>
            </a:r>
          </a:p>
        </xdr:txBody>
      </xdr:sp>
    </xdr:grpSp>
    <xdr:clientData/>
  </xdr:twoCellAnchor>
  <xdr:twoCellAnchor>
    <xdr:from>
      <xdr:col>1</xdr:col>
      <xdr:colOff>31217</xdr:colOff>
      <xdr:row>141</xdr:row>
      <xdr:rowOff>55838</xdr:rowOff>
    </xdr:from>
    <xdr:to>
      <xdr:col>5</xdr:col>
      <xdr:colOff>27214</xdr:colOff>
      <xdr:row>142</xdr:row>
      <xdr:rowOff>54626</xdr:rowOff>
    </xdr:to>
    <xdr:grpSp>
      <xdr:nvGrpSpPr>
        <xdr:cNvPr id="111" name="Grupo 110">
          <a:extLst>
            <a:ext uri="{FF2B5EF4-FFF2-40B4-BE49-F238E27FC236}">
              <a16:creationId xmlns:a16="http://schemas.microsoft.com/office/drawing/2014/main" id="{C57F4CC6-C51A-4828-AC7B-8262E2A4184F}"/>
            </a:ext>
          </a:extLst>
        </xdr:cNvPr>
        <xdr:cNvGrpSpPr/>
      </xdr:nvGrpSpPr>
      <xdr:grpSpPr>
        <a:xfrm>
          <a:off x="160370" y="32085669"/>
          <a:ext cx="3402395" cy="240949"/>
          <a:chOff x="5147502" y="17636268"/>
          <a:chExt cx="3520250" cy="257324"/>
        </a:xfrm>
      </xdr:grpSpPr>
      <xdr:sp macro="" textlink="">
        <xdr:nvSpPr>
          <xdr:cNvPr id="112" name="Rectángulo 111">
            <a:extLst>
              <a:ext uri="{FF2B5EF4-FFF2-40B4-BE49-F238E27FC236}">
                <a16:creationId xmlns:a16="http://schemas.microsoft.com/office/drawing/2014/main" id="{FDFDEBB4-892B-D3D4-7DFD-2D9126558410}"/>
              </a:ext>
            </a:extLst>
          </xdr:cNvPr>
          <xdr:cNvSpPr/>
        </xdr:nvSpPr>
        <xdr:spPr>
          <a:xfrm>
            <a:off x="6401865" y="17636268"/>
            <a:ext cx="2265887" cy="257126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Motivos de deserción estudiantil</a:t>
            </a:r>
          </a:p>
        </xdr:txBody>
      </xdr:sp>
      <xdr:sp macro="" textlink="">
        <xdr:nvSpPr>
          <xdr:cNvPr id="113" name="Rectángulo 51">
            <a:extLst>
              <a:ext uri="{FF2B5EF4-FFF2-40B4-BE49-F238E27FC236}">
                <a16:creationId xmlns:a16="http://schemas.microsoft.com/office/drawing/2014/main" id="{91644211-7729-D595-1632-3A2999900051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N°20</a:t>
            </a:r>
          </a:p>
        </xdr:txBody>
      </xdr:sp>
    </xdr:grpSp>
    <xdr:clientData/>
  </xdr:twoCellAnchor>
  <xdr:twoCellAnchor>
    <xdr:from>
      <xdr:col>8</xdr:col>
      <xdr:colOff>394609</xdr:colOff>
      <xdr:row>143</xdr:row>
      <xdr:rowOff>54430</xdr:rowOff>
    </xdr:from>
    <xdr:to>
      <xdr:col>12</xdr:col>
      <xdr:colOff>1091294</xdr:colOff>
      <xdr:row>153</xdr:row>
      <xdr:rowOff>38101</xdr:rowOff>
    </xdr:to>
    <xdr:graphicFrame macro="">
      <xdr:nvGraphicFramePr>
        <xdr:cNvPr id="114" name="Gráfico 113">
          <a:extLst>
            <a:ext uri="{FF2B5EF4-FFF2-40B4-BE49-F238E27FC236}">
              <a16:creationId xmlns:a16="http://schemas.microsoft.com/office/drawing/2014/main" id="{8495243C-D65A-4CD9-992A-D8907F4D91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200479</xdr:colOff>
      <xdr:row>248</xdr:row>
      <xdr:rowOff>25582</xdr:rowOff>
    </xdr:from>
    <xdr:to>
      <xdr:col>19</xdr:col>
      <xdr:colOff>830036</xdr:colOff>
      <xdr:row>250</xdr:row>
      <xdr:rowOff>54975</xdr:rowOff>
    </xdr:to>
    <xdr:sp macro="" textlink="">
      <xdr:nvSpPr>
        <xdr:cNvPr id="115" name="Rectángulo 114">
          <a:extLst>
            <a:ext uri="{FF2B5EF4-FFF2-40B4-BE49-F238E27FC236}">
              <a16:creationId xmlns:a16="http://schemas.microsoft.com/office/drawing/2014/main" id="{FBA7D114-60F4-4195-B0A2-31083C7D6F1A}"/>
            </a:ext>
          </a:extLst>
        </xdr:cNvPr>
        <xdr:cNvSpPr/>
      </xdr:nvSpPr>
      <xdr:spPr>
        <a:xfrm>
          <a:off x="1410154" y="41945107"/>
          <a:ext cx="17584057" cy="42944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RESULTADOS EN CAPACITACIÓN</a:t>
          </a:r>
          <a:r>
            <a:rPr lang="es-PE" sz="2000" b="1" baseline="0">
              <a:solidFill>
                <a:schemeClr val="bg1"/>
              </a:solidFill>
            </a:rPr>
            <a:t> EN HABILIDADES PARA LA VIDA, VOCACIONALES</a:t>
          </a:r>
          <a:r>
            <a:rPr lang="es-PE" sz="2000" b="1">
              <a:solidFill>
                <a:schemeClr val="bg1"/>
              </a:solidFill>
            </a:rPr>
            <a:t> Y EDUCACIÓN</a:t>
          </a:r>
          <a:r>
            <a:rPr lang="es-PE" sz="2000" b="1" baseline="0">
              <a:solidFill>
                <a:schemeClr val="bg1"/>
              </a:solidFill>
            </a:rPr>
            <a:t> FINANCIERA</a:t>
          </a:r>
          <a:endParaRPr lang="es-PE" sz="20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248</xdr:row>
      <xdr:rowOff>17689</xdr:rowOff>
    </xdr:from>
    <xdr:to>
      <xdr:col>2</xdr:col>
      <xdr:colOff>203291</xdr:colOff>
      <xdr:row>250</xdr:row>
      <xdr:rowOff>58829</xdr:rowOff>
    </xdr:to>
    <xdr:sp macro="" textlink="">
      <xdr:nvSpPr>
        <xdr:cNvPr id="116" name="Rectángulo 115">
          <a:extLst>
            <a:ext uri="{FF2B5EF4-FFF2-40B4-BE49-F238E27FC236}">
              <a16:creationId xmlns:a16="http://schemas.microsoft.com/office/drawing/2014/main" id="{B816444F-63C9-4720-B141-43DFA58FB7F4}"/>
            </a:ext>
          </a:extLst>
        </xdr:cNvPr>
        <xdr:cNvSpPr/>
      </xdr:nvSpPr>
      <xdr:spPr>
        <a:xfrm>
          <a:off x="0" y="41937214"/>
          <a:ext cx="1412966" cy="4411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D  </a:t>
          </a:r>
        </a:p>
      </xdr:txBody>
    </xdr:sp>
    <xdr:clientData/>
  </xdr:twoCellAnchor>
  <xdr:twoCellAnchor>
    <xdr:from>
      <xdr:col>14</xdr:col>
      <xdr:colOff>13607</xdr:colOff>
      <xdr:row>133</xdr:row>
      <xdr:rowOff>13610</xdr:rowOff>
    </xdr:from>
    <xdr:to>
      <xdr:col>19</xdr:col>
      <xdr:colOff>13607</xdr:colOff>
      <xdr:row>134</xdr:row>
      <xdr:rowOff>232688</xdr:rowOff>
    </xdr:to>
    <xdr:grpSp>
      <xdr:nvGrpSpPr>
        <xdr:cNvPr id="117" name="Grupo 116">
          <a:extLst>
            <a:ext uri="{FF2B5EF4-FFF2-40B4-BE49-F238E27FC236}">
              <a16:creationId xmlns:a16="http://schemas.microsoft.com/office/drawing/2014/main" id="{AF8E8DBB-68B3-406C-91C1-F31E93B9E768}"/>
            </a:ext>
          </a:extLst>
        </xdr:cNvPr>
        <xdr:cNvGrpSpPr/>
      </xdr:nvGrpSpPr>
      <xdr:grpSpPr>
        <a:xfrm>
          <a:off x="13477760" y="29944712"/>
          <a:ext cx="4714067" cy="477383"/>
          <a:chOff x="5135900" y="15018774"/>
          <a:chExt cx="5148378" cy="254721"/>
        </a:xfrm>
      </xdr:grpSpPr>
      <xdr:sp macro="" textlink="">
        <xdr:nvSpPr>
          <xdr:cNvPr id="118" name="Rectángulo 117">
            <a:extLst>
              <a:ext uri="{FF2B5EF4-FFF2-40B4-BE49-F238E27FC236}">
                <a16:creationId xmlns:a16="http://schemas.microsoft.com/office/drawing/2014/main" id="{08142749-A0C4-47E2-EE88-C0832A1898DF}"/>
              </a:ext>
            </a:extLst>
          </xdr:cNvPr>
          <xdr:cNvSpPr/>
        </xdr:nvSpPr>
        <xdr:spPr>
          <a:xfrm>
            <a:off x="6354536" y="15018775"/>
            <a:ext cx="3929742" cy="239477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¿Cuál es la lengua materna con la que aprendió a hablar en su niñez?: </a:t>
            </a:r>
          </a:p>
        </xdr:txBody>
      </xdr:sp>
      <xdr:sp macro="" textlink="">
        <xdr:nvSpPr>
          <xdr:cNvPr id="119" name="Rectángulo 51">
            <a:extLst>
              <a:ext uri="{FF2B5EF4-FFF2-40B4-BE49-F238E27FC236}">
                <a16:creationId xmlns:a16="http://schemas.microsoft.com/office/drawing/2014/main" id="{666CAD73-DDB6-4544-C130-ECD63077D6CB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N°19</a:t>
            </a:r>
          </a:p>
        </xdr:txBody>
      </xdr:sp>
    </xdr:grpSp>
    <xdr:clientData/>
  </xdr:twoCellAnchor>
  <xdr:twoCellAnchor>
    <xdr:from>
      <xdr:col>5</xdr:col>
      <xdr:colOff>54429</xdr:colOff>
      <xdr:row>163</xdr:row>
      <xdr:rowOff>108858</xdr:rowOff>
    </xdr:from>
    <xdr:to>
      <xdr:col>6</xdr:col>
      <xdr:colOff>435428</xdr:colOff>
      <xdr:row>165</xdr:row>
      <xdr:rowOff>13608</xdr:rowOff>
    </xdr:to>
    <xdr:cxnSp macro="">
      <xdr:nvCxnSpPr>
        <xdr:cNvPr id="120" name="Conector: angular 9">
          <a:extLst>
            <a:ext uri="{FF2B5EF4-FFF2-40B4-BE49-F238E27FC236}">
              <a16:creationId xmlns:a16="http://schemas.microsoft.com/office/drawing/2014/main" id="{69737683-CA6B-4D4B-9BD1-1D054991F0EF}"/>
            </a:ext>
          </a:extLst>
        </xdr:cNvPr>
        <xdr:cNvCxnSpPr>
          <a:cxnSpLocks/>
        </xdr:cNvCxnSpPr>
      </xdr:nvCxnSpPr>
      <xdr:spPr>
        <a:xfrm>
          <a:off x="3578679" y="38046933"/>
          <a:ext cx="1085849" cy="342900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214133</xdr:colOff>
      <xdr:row>72</xdr:row>
      <xdr:rowOff>118281</xdr:rowOff>
    </xdr:from>
    <xdr:to>
      <xdr:col>1</xdr:col>
      <xdr:colOff>934133</xdr:colOff>
      <xdr:row>74</xdr:row>
      <xdr:rowOff>141210</xdr:rowOff>
    </xdr:to>
    <xdr:sp macro="" textlink="">
      <xdr:nvSpPr>
        <xdr:cNvPr id="121" name="SimTUM">
          <a:extLst>
            <a:ext uri="{FF2B5EF4-FFF2-40B4-BE49-F238E27FC236}">
              <a16:creationId xmlns:a16="http://schemas.microsoft.com/office/drawing/2014/main" id="{929D9027-5E7B-40C8-B2F0-7B3F1013AE87}"/>
            </a:ext>
          </a:extLst>
        </xdr:cNvPr>
        <xdr:cNvSpPr/>
      </xdr:nvSpPr>
      <xdr:spPr>
        <a:xfrm>
          <a:off x="347483" y="15091581"/>
          <a:ext cx="720000" cy="537279"/>
        </a:xfrm>
        <a:prstGeom prst="rect">
          <a:avLst/>
        </a:prstGeom>
        <a:noFill/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ES" sz="1000" b="1">
            <a:solidFill>
              <a:srgbClr val="000000"/>
            </a:solidFill>
            <a:latin typeface="Arial Narrow" panose="020B0606020202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136073</xdr:rowOff>
    </xdr:from>
    <xdr:to>
      <xdr:col>8</xdr:col>
      <xdr:colOff>217714</xdr:colOff>
      <xdr:row>4</xdr:row>
      <xdr:rowOff>18309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FE508B4-F9B9-45A6-9A68-025F732B2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36073"/>
          <a:ext cx="5713639" cy="644236"/>
        </a:xfrm>
        <a:prstGeom prst="rect">
          <a:avLst/>
        </a:prstGeom>
      </xdr:spPr>
    </xdr:pic>
    <xdr:clientData/>
  </xdr:twoCellAnchor>
  <xdr:twoCellAnchor>
    <xdr:from>
      <xdr:col>2</xdr:col>
      <xdr:colOff>216354</xdr:colOff>
      <xdr:row>299</xdr:row>
      <xdr:rowOff>7893</xdr:rowOff>
    </xdr:from>
    <xdr:to>
      <xdr:col>20</xdr:col>
      <xdr:colOff>4536</xdr:colOff>
      <xdr:row>301</xdr:row>
      <xdr:rowOff>69036</xdr:rowOff>
    </xdr:to>
    <xdr:sp macro="" textlink="">
      <xdr:nvSpPr>
        <xdr:cNvPr id="123" name="Rectángulo 122">
          <a:extLst>
            <a:ext uri="{FF2B5EF4-FFF2-40B4-BE49-F238E27FC236}">
              <a16:creationId xmlns:a16="http://schemas.microsoft.com/office/drawing/2014/main" id="{C9B28CB9-3FC4-4329-A902-7CB84B1975DD}"/>
            </a:ext>
          </a:extLst>
        </xdr:cNvPr>
        <xdr:cNvSpPr/>
      </xdr:nvSpPr>
      <xdr:spPr>
        <a:xfrm>
          <a:off x="1426029" y="52357293"/>
          <a:ext cx="17590407" cy="44214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ACOMPAÑAMIENTO</a:t>
          </a:r>
          <a:r>
            <a:rPr lang="es-PE" sz="2000" b="1" baseline="0">
              <a:solidFill>
                <a:schemeClr val="bg1"/>
              </a:solidFill>
            </a:rPr>
            <a:t> POST INSERCIÓN LABORAL EMPLEO DEPENDIENTE - INDEPENDIENTE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15875</xdr:colOff>
      <xdr:row>299</xdr:row>
      <xdr:rowOff>0</xdr:rowOff>
    </xdr:from>
    <xdr:to>
      <xdr:col>2</xdr:col>
      <xdr:colOff>219166</xdr:colOff>
      <xdr:row>301</xdr:row>
      <xdr:rowOff>72890</xdr:rowOff>
    </xdr:to>
    <xdr:sp macro="" textlink="">
      <xdr:nvSpPr>
        <xdr:cNvPr id="124" name="Rectángulo 123">
          <a:extLst>
            <a:ext uri="{FF2B5EF4-FFF2-40B4-BE49-F238E27FC236}">
              <a16:creationId xmlns:a16="http://schemas.microsoft.com/office/drawing/2014/main" id="{816D220B-6E61-4255-9D2F-96BDC8A76EF3}"/>
            </a:ext>
          </a:extLst>
        </xdr:cNvPr>
        <xdr:cNvSpPr/>
      </xdr:nvSpPr>
      <xdr:spPr>
        <a:xfrm>
          <a:off x="15875" y="52349400"/>
          <a:ext cx="1412966" cy="4538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F  </a:t>
          </a:r>
        </a:p>
      </xdr:txBody>
    </xdr:sp>
    <xdr:clientData/>
  </xdr:twoCellAnchor>
  <xdr:twoCellAnchor>
    <xdr:from>
      <xdr:col>1</xdr:col>
      <xdr:colOff>904877</xdr:colOff>
      <xdr:row>304</xdr:row>
      <xdr:rowOff>78438</xdr:rowOff>
    </xdr:from>
    <xdr:to>
      <xdr:col>5</xdr:col>
      <xdr:colOff>40822</xdr:colOff>
      <xdr:row>307</xdr:row>
      <xdr:rowOff>136072</xdr:rowOff>
    </xdr:to>
    <xdr:sp macro="" textlink="">
      <xdr:nvSpPr>
        <xdr:cNvPr id="125" name="Rectángulo 124">
          <a:extLst>
            <a:ext uri="{FF2B5EF4-FFF2-40B4-BE49-F238E27FC236}">
              <a16:creationId xmlns:a16="http://schemas.microsoft.com/office/drawing/2014/main" id="{437D2BD8-C6F7-407D-AA44-38D799688A95}"/>
            </a:ext>
          </a:extLst>
        </xdr:cNvPr>
        <xdr:cNvSpPr/>
      </xdr:nvSpPr>
      <xdr:spPr>
        <a:xfrm>
          <a:off x="1038227" y="53380338"/>
          <a:ext cx="2526845" cy="62913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roceso de acompañamiento post inserción laboral a un empleo dependiente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124576</xdr:colOff>
      <xdr:row>304</xdr:row>
      <xdr:rowOff>79076</xdr:rowOff>
    </xdr:from>
    <xdr:to>
      <xdr:col>1</xdr:col>
      <xdr:colOff>1041400</xdr:colOff>
      <xdr:row>305</xdr:row>
      <xdr:rowOff>88899</xdr:rowOff>
    </xdr:to>
    <xdr:sp macro="" textlink="">
      <xdr:nvSpPr>
        <xdr:cNvPr id="126" name="Rectángulo 51">
          <a:extLst>
            <a:ext uri="{FF2B5EF4-FFF2-40B4-BE49-F238E27FC236}">
              <a16:creationId xmlns:a16="http://schemas.microsoft.com/office/drawing/2014/main" id="{CB4414CA-652A-44F2-ABE3-DBA9F9658D14}"/>
            </a:ext>
          </a:extLst>
        </xdr:cNvPr>
        <xdr:cNvSpPr/>
      </xdr:nvSpPr>
      <xdr:spPr>
        <a:xfrm>
          <a:off x="124576" y="53380976"/>
          <a:ext cx="1050174" cy="20032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N°32</a:t>
          </a:r>
        </a:p>
      </xdr:txBody>
    </xdr:sp>
    <xdr:clientData/>
  </xdr:twoCellAnchor>
  <xdr:twoCellAnchor>
    <xdr:from>
      <xdr:col>12</xdr:col>
      <xdr:colOff>29406</xdr:colOff>
      <xdr:row>90</xdr:row>
      <xdr:rowOff>2483</xdr:rowOff>
    </xdr:from>
    <xdr:to>
      <xdr:col>15</xdr:col>
      <xdr:colOff>7</xdr:colOff>
      <xdr:row>91</xdr:row>
      <xdr:rowOff>180959</xdr:rowOff>
    </xdr:to>
    <xdr:grpSp>
      <xdr:nvGrpSpPr>
        <xdr:cNvPr id="127" name="Grupo 126">
          <a:extLst>
            <a:ext uri="{FF2B5EF4-FFF2-40B4-BE49-F238E27FC236}">
              <a16:creationId xmlns:a16="http://schemas.microsoft.com/office/drawing/2014/main" id="{D7B3CCC0-4372-4469-82A3-3646D99F37DA}"/>
            </a:ext>
          </a:extLst>
        </xdr:cNvPr>
        <xdr:cNvGrpSpPr/>
      </xdr:nvGrpSpPr>
      <xdr:grpSpPr>
        <a:xfrm>
          <a:off x="10571482" y="19197780"/>
          <a:ext cx="3732169" cy="420637"/>
          <a:chOff x="5147502" y="17636267"/>
          <a:chExt cx="3051119" cy="400982"/>
        </a:xfrm>
      </xdr:grpSpPr>
      <xdr:sp macro="" textlink="">
        <xdr:nvSpPr>
          <xdr:cNvPr id="128" name="Rectángulo 127">
            <a:extLst>
              <a:ext uri="{FF2B5EF4-FFF2-40B4-BE49-F238E27FC236}">
                <a16:creationId xmlns:a16="http://schemas.microsoft.com/office/drawing/2014/main" id="{4ECBADEB-EABB-4F76-A452-E060FA6207E1}"/>
              </a:ext>
            </a:extLst>
          </xdr:cNvPr>
          <xdr:cNvSpPr/>
        </xdr:nvSpPr>
        <xdr:spPr>
          <a:xfrm>
            <a:off x="6127289" y="17636268"/>
            <a:ext cx="2071332" cy="40098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Estado Civil o conyugal de las usuarias</a:t>
            </a:r>
          </a:p>
        </xdr:txBody>
      </xdr:sp>
      <xdr:sp macro="" textlink="">
        <xdr:nvSpPr>
          <xdr:cNvPr id="129" name="Rectángulo 51">
            <a:extLst>
              <a:ext uri="{FF2B5EF4-FFF2-40B4-BE49-F238E27FC236}">
                <a16:creationId xmlns:a16="http://schemas.microsoft.com/office/drawing/2014/main" id="{22ED28E7-9ED9-376E-3D74-BB3F70601E08}"/>
              </a:ext>
            </a:extLst>
          </xdr:cNvPr>
          <xdr:cNvSpPr/>
        </xdr:nvSpPr>
        <xdr:spPr>
          <a:xfrm>
            <a:off x="5147502" y="17636267"/>
            <a:ext cx="1065711" cy="284475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N°9</a:t>
            </a:r>
          </a:p>
        </xdr:txBody>
      </xdr:sp>
    </xdr:grpSp>
    <xdr:clientData/>
  </xdr:twoCellAnchor>
  <xdr:twoCellAnchor>
    <xdr:from>
      <xdr:col>12</xdr:col>
      <xdr:colOff>12726</xdr:colOff>
      <xdr:row>81</xdr:row>
      <xdr:rowOff>11441</xdr:rowOff>
    </xdr:from>
    <xdr:to>
      <xdr:col>15</xdr:col>
      <xdr:colOff>0</xdr:colOff>
      <xdr:row>82</xdr:row>
      <xdr:rowOff>192291</xdr:rowOff>
    </xdr:to>
    <xdr:grpSp>
      <xdr:nvGrpSpPr>
        <xdr:cNvPr id="130" name="Grupo 129">
          <a:extLst>
            <a:ext uri="{FF2B5EF4-FFF2-40B4-BE49-F238E27FC236}">
              <a16:creationId xmlns:a16="http://schemas.microsoft.com/office/drawing/2014/main" id="{D17197A2-2F28-48CE-B716-4805B11506B6}"/>
            </a:ext>
          </a:extLst>
        </xdr:cNvPr>
        <xdr:cNvGrpSpPr/>
      </xdr:nvGrpSpPr>
      <xdr:grpSpPr>
        <a:xfrm>
          <a:off x="10554802" y="17027288"/>
          <a:ext cx="3748842" cy="423011"/>
          <a:chOff x="5142620" y="10929819"/>
          <a:chExt cx="2862975" cy="424674"/>
        </a:xfrm>
      </xdr:grpSpPr>
      <xdr:sp macro="" textlink="">
        <xdr:nvSpPr>
          <xdr:cNvPr id="131" name="Rectángulo 130">
            <a:extLst>
              <a:ext uri="{FF2B5EF4-FFF2-40B4-BE49-F238E27FC236}">
                <a16:creationId xmlns:a16="http://schemas.microsoft.com/office/drawing/2014/main" id="{82D121DE-1A6A-B159-066C-27B8CAC7F190}"/>
              </a:ext>
            </a:extLst>
          </xdr:cNvPr>
          <xdr:cNvSpPr/>
        </xdr:nvSpPr>
        <xdr:spPr>
          <a:xfrm>
            <a:off x="5965555" y="10941980"/>
            <a:ext cx="2040040" cy="41251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participan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en el proceso sostenido 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nacionalidad</a:t>
            </a:r>
          </a:p>
        </xdr:txBody>
      </xdr:sp>
      <xdr:sp macro="" textlink="">
        <xdr:nvSpPr>
          <xdr:cNvPr id="132" name="Rectángulo 51">
            <a:extLst>
              <a:ext uri="{FF2B5EF4-FFF2-40B4-BE49-F238E27FC236}">
                <a16:creationId xmlns:a16="http://schemas.microsoft.com/office/drawing/2014/main" id="{4E78A6E5-0759-D727-F8B3-B5F92DF68065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N°8</a:t>
            </a:r>
          </a:p>
        </xdr:txBody>
      </xdr:sp>
    </xdr:grpSp>
    <xdr:clientData/>
  </xdr:twoCellAnchor>
  <xdr:twoCellAnchor>
    <xdr:from>
      <xdr:col>1</xdr:col>
      <xdr:colOff>12728</xdr:colOff>
      <xdr:row>103</xdr:row>
      <xdr:rowOff>113953</xdr:rowOff>
    </xdr:from>
    <xdr:to>
      <xdr:col>5</xdr:col>
      <xdr:colOff>27214</xdr:colOff>
      <xdr:row>105</xdr:row>
      <xdr:rowOff>136062</xdr:rowOff>
    </xdr:to>
    <xdr:grpSp>
      <xdr:nvGrpSpPr>
        <xdr:cNvPr id="133" name="Grupo 132">
          <a:extLst>
            <a:ext uri="{FF2B5EF4-FFF2-40B4-BE49-F238E27FC236}">
              <a16:creationId xmlns:a16="http://schemas.microsoft.com/office/drawing/2014/main" id="{045935EC-160D-41BE-9CEB-C80E38737FB4}"/>
            </a:ext>
          </a:extLst>
        </xdr:cNvPr>
        <xdr:cNvGrpSpPr/>
      </xdr:nvGrpSpPr>
      <xdr:grpSpPr>
        <a:xfrm>
          <a:off x="141881" y="22667216"/>
          <a:ext cx="3420884" cy="457999"/>
          <a:chOff x="5142620" y="10929819"/>
          <a:chExt cx="2909565" cy="434764"/>
        </a:xfrm>
      </xdr:grpSpPr>
      <xdr:sp macro="" textlink="">
        <xdr:nvSpPr>
          <xdr:cNvPr id="134" name="Rectángulo 133">
            <a:extLst>
              <a:ext uri="{FF2B5EF4-FFF2-40B4-BE49-F238E27FC236}">
                <a16:creationId xmlns:a16="http://schemas.microsoft.com/office/drawing/2014/main" id="{33A0571E-1E4D-2212-D9E6-8F8B736EFDD7}"/>
              </a:ext>
            </a:extLst>
          </xdr:cNvPr>
          <xdr:cNvSpPr/>
        </xdr:nvSpPr>
        <xdr:spPr>
          <a:xfrm>
            <a:off x="5865704" y="10941980"/>
            <a:ext cx="2186481" cy="42260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 Área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residencia de las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35" name="Rectángulo 51">
            <a:extLst>
              <a:ext uri="{FF2B5EF4-FFF2-40B4-BE49-F238E27FC236}">
                <a16:creationId xmlns:a16="http://schemas.microsoft.com/office/drawing/2014/main" id="{F1949A4D-0FF6-3D6A-F37C-BBBA51F57F7F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N°11</a:t>
            </a:r>
          </a:p>
        </xdr:txBody>
      </xdr:sp>
    </xdr:grpSp>
    <xdr:clientData/>
  </xdr:twoCellAnchor>
  <xdr:twoCellAnchor>
    <xdr:from>
      <xdr:col>1</xdr:col>
      <xdr:colOff>12726</xdr:colOff>
      <xdr:row>112</xdr:row>
      <xdr:rowOff>229162</xdr:rowOff>
    </xdr:from>
    <xdr:to>
      <xdr:col>5</xdr:col>
      <xdr:colOff>0</xdr:colOff>
      <xdr:row>114</xdr:row>
      <xdr:rowOff>165075</xdr:rowOff>
    </xdr:to>
    <xdr:grpSp>
      <xdr:nvGrpSpPr>
        <xdr:cNvPr id="136" name="Grupo 135">
          <a:extLst>
            <a:ext uri="{FF2B5EF4-FFF2-40B4-BE49-F238E27FC236}">
              <a16:creationId xmlns:a16="http://schemas.microsoft.com/office/drawing/2014/main" id="{D3D62BC1-20FD-4E6A-9E34-D4F4105B0841}"/>
            </a:ext>
          </a:extLst>
        </xdr:cNvPr>
        <xdr:cNvGrpSpPr/>
      </xdr:nvGrpSpPr>
      <xdr:grpSpPr>
        <a:xfrm>
          <a:off x="141879" y="24913442"/>
          <a:ext cx="3393672" cy="420235"/>
          <a:chOff x="5142620" y="10929819"/>
          <a:chExt cx="2862974" cy="424665"/>
        </a:xfrm>
      </xdr:grpSpPr>
      <xdr:sp macro="" textlink="">
        <xdr:nvSpPr>
          <xdr:cNvPr id="137" name="Rectángulo 136">
            <a:extLst>
              <a:ext uri="{FF2B5EF4-FFF2-40B4-BE49-F238E27FC236}">
                <a16:creationId xmlns:a16="http://schemas.microsoft.com/office/drawing/2014/main" id="{1195BAFB-2F28-D078-36AF-B1EE9F4B685B}"/>
              </a:ext>
            </a:extLst>
          </xdr:cNvPr>
          <xdr:cNvSpPr/>
        </xdr:nvSpPr>
        <xdr:spPr>
          <a:xfrm>
            <a:off x="6089392" y="10941972"/>
            <a:ext cx="1916202" cy="41251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Clasificación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socieconómica de las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38" name="Rectángulo 51">
            <a:extLst>
              <a:ext uri="{FF2B5EF4-FFF2-40B4-BE49-F238E27FC236}">
                <a16:creationId xmlns:a16="http://schemas.microsoft.com/office/drawing/2014/main" id="{AEA6DF8B-A5C7-49D0-245E-2A0764A2A811}"/>
              </a:ext>
            </a:extLst>
          </xdr:cNvPr>
          <xdr:cNvSpPr/>
        </xdr:nvSpPr>
        <xdr:spPr>
          <a:xfrm>
            <a:off x="5142620" y="10929819"/>
            <a:ext cx="1065475" cy="24333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N°13</a:t>
            </a:r>
          </a:p>
        </xdr:txBody>
      </xdr:sp>
    </xdr:grpSp>
    <xdr:clientData/>
  </xdr:twoCellAnchor>
  <xdr:twoCellAnchor>
    <xdr:from>
      <xdr:col>0</xdr:col>
      <xdr:colOff>40822</xdr:colOff>
      <xdr:row>11</xdr:row>
      <xdr:rowOff>136072</xdr:rowOff>
    </xdr:from>
    <xdr:to>
      <xdr:col>2</xdr:col>
      <xdr:colOff>32657</xdr:colOff>
      <xdr:row>13</xdr:row>
      <xdr:rowOff>83275</xdr:rowOff>
    </xdr:to>
    <xdr:sp macro="" textlink="">
      <xdr:nvSpPr>
        <xdr:cNvPr id="139" name="Rectángulo 138">
          <a:extLst>
            <a:ext uri="{FF2B5EF4-FFF2-40B4-BE49-F238E27FC236}">
              <a16:creationId xmlns:a16="http://schemas.microsoft.com/office/drawing/2014/main" id="{6CEA9CAF-D4C3-473F-8454-5EF6B840719B}"/>
            </a:ext>
          </a:extLst>
        </xdr:cNvPr>
        <xdr:cNvSpPr/>
      </xdr:nvSpPr>
      <xdr:spPr>
        <a:xfrm>
          <a:off x="40822" y="2231572"/>
          <a:ext cx="1201510" cy="3663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11430</xdr:colOff>
      <xdr:row>11</xdr:row>
      <xdr:rowOff>132775</xdr:rowOff>
    </xdr:from>
    <xdr:to>
      <xdr:col>20</xdr:col>
      <xdr:colOff>29119</xdr:colOff>
      <xdr:row>13</xdr:row>
      <xdr:rowOff>78664</xdr:rowOff>
    </xdr:to>
    <xdr:sp macro="" textlink="">
      <xdr:nvSpPr>
        <xdr:cNvPr id="140" name="Rectángulo 139">
          <a:extLst>
            <a:ext uri="{FF2B5EF4-FFF2-40B4-BE49-F238E27FC236}">
              <a16:creationId xmlns:a16="http://schemas.microsoft.com/office/drawing/2014/main" id="{B54EF960-788A-4B00-8BC1-0F3465773E47}"/>
            </a:ext>
          </a:extLst>
        </xdr:cNvPr>
        <xdr:cNvSpPr/>
      </xdr:nvSpPr>
      <xdr:spPr>
        <a:xfrm>
          <a:off x="1221105" y="2228275"/>
          <a:ext cx="17819914" cy="36498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ACCIONES PREVENTIVAS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13</xdr:col>
      <xdr:colOff>44825</xdr:colOff>
      <xdr:row>16</xdr:row>
      <xdr:rowOff>95251</xdr:rowOff>
    </xdr:from>
    <xdr:to>
      <xdr:col>19</xdr:col>
      <xdr:colOff>1</xdr:colOff>
      <xdr:row>18</xdr:row>
      <xdr:rowOff>122466</xdr:rowOff>
    </xdr:to>
    <xdr:grpSp>
      <xdr:nvGrpSpPr>
        <xdr:cNvPr id="141" name="Grupo 140">
          <a:extLst>
            <a:ext uri="{FF2B5EF4-FFF2-40B4-BE49-F238E27FC236}">
              <a16:creationId xmlns:a16="http://schemas.microsoft.com/office/drawing/2014/main" id="{C706EB93-1D11-4416-9BD2-B7F7BC63A8AC}"/>
            </a:ext>
          </a:extLst>
        </xdr:cNvPr>
        <xdr:cNvGrpSpPr/>
      </xdr:nvGrpSpPr>
      <xdr:grpSpPr>
        <a:xfrm>
          <a:off x="12330461" y="3227200"/>
          <a:ext cx="5847760" cy="495393"/>
          <a:chOff x="5147502" y="17636267"/>
          <a:chExt cx="6500054" cy="515272"/>
        </a:xfrm>
      </xdr:grpSpPr>
      <xdr:sp macro="" textlink="">
        <xdr:nvSpPr>
          <xdr:cNvPr id="142" name="Rectángulo 141">
            <a:extLst>
              <a:ext uri="{FF2B5EF4-FFF2-40B4-BE49-F238E27FC236}">
                <a16:creationId xmlns:a16="http://schemas.microsoft.com/office/drawing/2014/main" id="{D9DEB352-F7CF-B1C5-0E6A-DC5D6C8EABB1}"/>
              </a:ext>
            </a:extLst>
          </xdr:cNvPr>
          <xdr:cNvSpPr/>
        </xdr:nvSpPr>
        <xdr:spPr>
          <a:xfrm>
            <a:off x="6401866" y="17636277"/>
            <a:ext cx="5245690" cy="51526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Acción Preventiva según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el número de fichas de registro de Empoderamiento Economico.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43" name="Rectángulo 51">
            <a:extLst>
              <a:ext uri="{FF2B5EF4-FFF2-40B4-BE49-F238E27FC236}">
                <a16:creationId xmlns:a16="http://schemas.microsoft.com/office/drawing/2014/main" id="{FD6934F4-781F-63E4-E5A2-099CCDAA9A54}"/>
              </a:ext>
            </a:extLst>
          </xdr:cNvPr>
          <xdr:cNvSpPr/>
        </xdr:nvSpPr>
        <xdr:spPr>
          <a:xfrm>
            <a:off x="5147502" y="17636267"/>
            <a:ext cx="1378823" cy="35913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N°2</a:t>
            </a:r>
          </a:p>
        </xdr:txBody>
      </xdr:sp>
    </xdr:grpSp>
    <xdr:clientData/>
  </xdr:twoCellAnchor>
  <xdr:twoCellAnchor>
    <xdr:from>
      <xdr:col>1</xdr:col>
      <xdr:colOff>904876</xdr:colOff>
      <xdr:row>279</xdr:row>
      <xdr:rowOff>78439</xdr:rowOff>
    </xdr:from>
    <xdr:to>
      <xdr:col>5</xdr:col>
      <xdr:colOff>707570</xdr:colOff>
      <xdr:row>281</xdr:row>
      <xdr:rowOff>108857</xdr:rowOff>
    </xdr:to>
    <xdr:sp macro="" textlink="">
      <xdr:nvSpPr>
        <xdr:cNvPr id="144" name="Rectángulo 143">
          <a:extLst>
            <a:ext uri="{FF2B5EF4-FFF2-40B4-BE49-F238E27FC236}">
              <a16:creationId xmlns:a16="http://schemas.microsoft.com/office/drawing/2014/main" id="{B15156D3-75DF-42C7-A5C9-1E55CE13C500}"/>
            </a:ext>
          </a:extLst>
        </xdr:cNvPr>
        <xdr:cNvSpPr/>
      </xdr:nvSpPr>
      <xdr:spPr>
        <a:xfrm>
          <a:off x="1038226" y="48436864"/>
          <a:ext cx="3193594" cy="4304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Inserción en el mercado laboral mediante un empleo dependiente</a:t>
          </a:r>
        </a:p>
      </xdr:txBody>
    </xdr:sp>
    <xdr:clientData/>
  </xdr:twoCellAnchor>
  <xdr:twoCellAnchor>
    <xdr:from>
      <xdr:col>0</xdr:col>
      <xdr:colOff>124576</xdr:colOff>
      <xdr:row>279</xdr:row>
      <xdr:rowOff>79076</xdr:rowOff>
    </xdr:from>
    <xdr:to>
      <xdr:col>1</xdr:col>
      <xdr:colOff>1041400</xdr:colOff>
      <xdr:row>280</xdr:row>
      <xdr:rowOff>88899</xdr:rowOff>
    </xdr:to>
    <xdr:sp macro="" textlink="">
      <xdr:nvSpPr>
        <xdr:cNvPr id="145" name="Rectángulo 51">
          <a:extLst>
            <a:ext uri="{FF2B5EF4-FFF2-40B4-BE49-F238E27FC236}">
              <a16:creationId xmlns:a16="http://schemas.microsoft.com/office/drawing/2014/main" id="{5B7A7380-A970-4B7A-8A79-D8202A9DEF93}"/>
            </a:ext>
          </a:extLst>
        </xdr:cNvPr>
        <xdr:cNvSpPr/>
      </xdr:nvSpPr>
      <xdr:spPr>
        <a:xfrm>
          <a:off x="124576" y="48437501"/>
          <a:ext cx="1050174" cy="20984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N°27</a:t>
          </a:r>
        </a:p>
      </xdr:txBody>
    </xdr:sp>
    <xdr:clientData/>
  </xdr:twoCellAnchor>
  <xdr:twoCellAnchor>
    <xdr:from>
      <xdr:col>1</xdr:col>
      <xdr:colOff>921359</xdr:colOff>
      <xdr:row>288</xdr:row>
      <xdr:rowOff>0</xdr:rowOff>
    </xdr:from>
    <xdr:to>
      <xdr:col>11</xdr:col>
      <xdr:colOff>13606</xdr:colOff>
      <xdr:row>289</xdr:row>
      <xdr:rowOff>108857</xdr:rowOff>
    </xdr:to>
    <xdr:sp macro="" textlink="">
      <xdr:nvSpPr>
        <xdr:cNvPr id="146" name="Rectángulo 145">
          <a:extLst>
            <a:ext uri="{FF2B5EF4-FFF2-40B4-BE49-F238E27FC236}">
              <a16:creationId xmlns:a16="http://schemas.microsoft.com/office/drawing/2014/main" id="{EB9D3B6A-A7E8-4AC9-88AE-9812E361056D}"/>
            </a:ext>
          </a:extLst>
        </xdr:cNvPr>
        <xdr:cNvSpPr/>
      </xdr:nvSpPr>
      <xdr:spPr>
        <a:xfrm>
          <a:off x="1054709" y="50158650"/>
          <a:ext cx="8360072" cy="30888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288</xdr:row>
      <xdr:rowOff>638</xdr:rowOff>
    </xdr:from>
    <xdr:to>
      <xdr:col>1</xdr:col>
      <xdr:colOff>1043824</xdr:colOff>
      <xdr:row>289</xdr:row>
      <xdr:rowOff>10461</xdr:rowOff>
    </xdr:to>
    <xdr:sp macro="" textlink="">
      <xdr:nvSpPr>
        <xdr:cNvPr id="147" name="Rectángulo 51">
          <a:extLst>
            <a:ext uri="{FF2B5EF4-FFF2-40B4-BE49-F238E27FC236}">
              <a16:creationId xmlns:a16="http://schemas.microsoft.com/office/drawing/2014/main" id="{30EF4699-C6E7-4537-918F-A932BB8A0835}"/>
            </a:ext>
          </a:extLst>
        </xdr:cNvPr>
        <xdr:cNvSpPr/>
      </xdr:nvSpPr>
      <xdr:spPr>
        <a:xfrm>
          <a:off x="133350" y="50159288"/>
          <a:ext cx="1043824" cy="20984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N°28</a:t>
          </a:r>
        </a:p>
      </xdr:txBody>
    </xdr:sp>
    <xdr:clientData/>
  </xdr:twoCellAnchor>
  <xdr:twoCellAnchor>
    <xdr:from>
      <xdr:col>12</xdr:col>
      <xdr:colOff>904877</xdr:colOff>
      <xdr:row>288</xdr:row>
      <xdr:rowOff>78439</xdr:rowOff>
    </xdr:from>
    <xdr:to>
      <xdr:col>15</xdr:col>
      <xdr:colOff>27215</xdr:colOff>
      <xdr:row>290</xdr:row>
      <xdr:rowOff>149679</xdr:rowOff>
    </xdr:to>
    <xdr:sp macro="" textlink="">
      <xdr:nvSpPr>
        <xdr:cNvPr id="148" name="Rectángulo 147">
          <a:extLst>
            <a:ext uri="{FF2B5EF4-FFF2-40B4-BE49-F238E27FC236}">
              <a16:creationId xmlns:a16="http://schemas.microsoft.com/office/drawing/2014/main" id="{79A412EF-1F9A-4245-8738-5E65DE2C593F}"/>
            </a:ext>
          </a:extLst>
        </xdr:cNvPr>
        <xdr:cNvSpPr/>
      </xdr:nvSpPr>
      <xdr:spPr>
        <a:xfrm>
          <a:off x="11430002" y="50237089"/>
          <a:ext cx="2884713" cy="471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Inserción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el mercado laboral mediante un empleo independiente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11</xdr:col>
      <xdr:colOff>1115786</xdr:colOff>
      <xdr:row>288</xdr:row>
      <xdr:rowOff>79075</xdr:rowOff>
    </xdr:from>
    <xdr:to>
      <xdr:col>12</xdr:col>
      <xdr:colOff>1041400</xdr:colOff>
      <xdr:row>289</xdr:row>
      <xdr:rowOff>122463</xdr:rowOff>
    </xdr:to>
    <xdr:sp macro="" textlink="">
      <xdr:nvSpPr>
        <xdr:cNvPr id="149" name="Rectángulo 51">
          <a:extLst>
            <a:ext uri="{FF2B5EF4-FFF2-40B4-BE49-F238E27FC236}">
              <a16:creationId xmlns:a16="http://schemas.microsoft.com/office/drawing/2014/main" id="{A5986687-40FD-476C-B3B3-AC8332D06A06}"/>
            </a:ext>
          </a:extLst>
        </xdr:cNvPr>
        <xdr:cNvSpPr/>
      </xdr:nvSpPr>
      <xdr:spPr>
        <a:xfrm>
          <a:off x="10516961" y="50237725"/>
          <a:ext cx="1049564" cy="2434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N°30</a:t>
          </a:r>
        </a:p>
      </xdr:txBody>
    </xdr:sp>
    <xdr:clientData/>
  </xdr:twoCellAnchor>
  <xdr:twoCellAnchor>
    <xdr:from>
      <xdr:col>2</xdr:col>
      <xdr:colOff>216354</xdr:colOff>
      <xdr:row>274</xdr:row>
      <xdr:rowOff>7893</xdr:rowOff>
    </xdr:from>
    <xdr:to>
      <xdr:col>20</xdr:col>
      <xdr:colOff>4536</xdr:colOff>
      <xdr:row>276</xdr:row>
      <xdr:rowOff>69036</xdr:rowOff>
    </xdr:to>
    <xdr:sp macro="" textlink="">
      <xdr:nvSpPr>
        <xdr:cNvPr id="150" name="Rectángulo 149">
          <a:extLst>
            <a:ext uri="{FF2B5EF4-FFF2-40B4-BE49-F238E27FC236}">
              <a16:creationId xmlns:a16="http://schemas.microsoft.com/office/drawing/2014/main" id="{D7A78B55-6B01-41FA-9171-AFA4F30C3B4A}"/>
            </a:ext>
          </a:extLst>
        </xdr:cNvPr>
        <xdr:cNvSpPr/>
      </xdr:nvSpPr>
      <xdr:spPr>
        <a:xfrm>
          <a:off x="1426029" y="47366193"/>
          <a:ext cx="17590407" cy="46119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INSERCIÓN LABORAL EN</a:t>
          </a:r>
          <a:r>
            <a:rPr lang="es-PE" sz="2000" b="1" baseline="0">
              <a:solidFill>
                <a:schemeClr val="bg1"/>
              </a:solidFill>
            </a:rPr>
            <a:t> EL MERCADO LABORAL MEDIANTE UN EMPLEO DEPENDIENTE - INDEPENDIENTE</a:t>
          </a:r>
          <a:endParaRPr lang="es-PE" sz="20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15875</xdr:colOff>
      <xdr:row>274</xdr:row>
      <xdr:rowOff>0</xdr:rowOff>
    </xdr:from>
    <xdr:to>
      <xdr:col>2</xdr:col>
      <xdr:colOff>219166</xdr:colOff>
      <xdr:row>276</xdr:row>
      <xdr:rowOff>72890</xdr:rowOff>
    </xdr:to>
    <xdr:sp macro="" textlink="">
      <xdr:nvSpPr>
        <xdr:cNvPr id="151" name="Rectángulo 150">
          <a:extLst>
            <a:ext uri="{FF2B5EF4-FFF2-40B4-BE49-F238E27FC236}">
              <a16:creationId xmlns:a16="http://schemas.microsoft.com/office/drawing/2014/main" id="{A0329DBB-A575-4276-A7AB-FE1C496A9272}"/>
            </a:ext>
          </a:extLst>
        </xdr:cNvPr>
        <xdr:cNvSpPr/>
      </xdr:nvSpPr>
      <xdr:spPr>
        <a:xfrm>
          <a:off x="15875" y="47358300"/>
          <a:ext cx="1412966" cy="47294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E  </a:t>
          </a:r>
        </a:p>
      </xdr:txBody>
    </xdr:sp>
    <xdr:clientData/>
  </xdr:twoCellAnchor>
  <xdr:twoCellAnchor>
    <xdr:from>
      <xdr:col>16</xdr:col>
      <xdr:colOff>904877</xdr:colOff>
      <xdr:row>288</xdr:row>
      <xdr:rowOff>78439</xdr:rowOff>
    </xdr:from>
    <xdr:to>
      <xdr:col>20</xdr:col>
      <xdr:colOff>0</xdr:colOff>
      <xdr:row>290</xdr:row>
      <xdr:rowOff>149679</xdr:rowOff>
    </xdr:to>
    <xdr:sp macro="" textlink="">
      <xdr:nvSpPr>
        <xdr:cNvPr id="152" name="Rectángulo 151">
          <a:extLst>
            <a:ext uri="{FF2B5EF4-FFF2-40B4-BE49-F238E27FC236}">
              <a16:creationId xmlns:a16="http://schemas.microsoft.com/office/drawing/2014/main" id="{B0FE0C3D-88BA-4C38-AFCA-9178B000A9A8}"/>
            </a:ext>
          </a:extLst>
        </xdr:cNvPr>
        <xdr:cNvSpPr/>
      </xdr:nvSpPr>
      <xdr:spPr>
        <a:xfrm>
          <a:off x="16173452" y="50237089"/>
          <a:ext cx="2838448" cy="471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Reporte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un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inicio de un emprendimiento económico</a:t>
          </a:r>
        </a:p>
      </xdr:txBody>
    </xdr:sp>
    <xdr:clientData/>
  </xdr:twoCellAnchor>
  <xdr:twoCellAnchor>
    <xdr:from>
      <xdr:col>15</xdr:col>
      <xdr:colOff>1115786</xdr:colOff>
      <xdr:row>288</xdr:row>
      <xdr:rowOff>79075</xdr:rowOff>
    </xdr:from>
    <xdr:to>
      <xdr:col>16</xdr:col>
      <xdr:colOff>1041400</xdr:colOff>
      <xdr:row>289</xdr:row>
      <xdr:rowOff>122463</xdr:rowOff>
    </xdr:to>
    <xdr:sp macro="" textlink="">
      <xdr:nvSpPr>
        <xdr:cNvPr id="153" name="Rectángulo 51">
          <a:extLst>
            <a:ext uri="{FF2B5EF4-FFF2-40B4-BE49-F238E27FC236}">
              <a16:creationId xmlns:a16="http://schemas.microsoft.com/office/drawing/2014/main" id="{F19DD6DA-893C-43A6-94D7-D6CBFD22127F}"/>
            </a:ext>
          </a:extLst>
        </xdr:cNvPr>
        <xdr:cNvSpPr/>
      </xdr:nvSpPr>
      <xdr:spPr>
        <a:xfrm>
          <a:off x="15269936" y="50237725"/>
          <a:ext cx="1001939" cy="2434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N°31</a:t>
          </a:r>
        </a:p>
      </xdr:txBody>
    </xdr:sp>
    <xdr:clientData/>
  </xdr:twoCellAnchor>
  <xdr:twoCellAnchor>
    <xdr:from>
      <xdr:col>12</xdr:col>
      <xdr:colOff>904877</xdr:colOff>
      <xdr:row>304</xdr:row>
      <xdr:rowOff>78438</xdr:rowOff>
    </xdr:from>
    <xdr:to>
      <xdr:col>15</xdr:col>
      <xdr:colOff>27215</xdr:colOff>
      <xdr:row>307</xdr:row>
      <xdr:rowOff>136072</xdr:rowOff>
    </xdr:to>
    <xdr:sp macro="" textlink="">
      <xdr:nvSpPr>
        <xdr:cNvPr id="154" name="Rectángulo 153">
          <a:extLst>
            <a:ext uri="{FF2B5EF4-FFF2-40B4-BE49-F238E27FC236}">
              <a16:creationId xmlns:a16="http://schemas.microsoft.com/office/drawing/2014/main" id="{8C45B2B5-8D32-4EC9-A971-BAC8CCC461FE}"/>
            </a:ext>
          </a:extLst>
        </xdr:cNvPr>
        <xdr:cNvSpPr/>
      </xdr:nvSpPr>
      <xdr:spPr>
        <a:xfrm>
          <a:off x="11430002" y="53380338"/>
          <a:ext cx="2884713" cy="62913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roceso de acompañamiento post inserción laboral a un empleo independiente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1102178</xdr:colOff>
      <xdr:row>304</xdr:row>
      <xdr:rowOff>79076</xdr:rowOff>
    </xdr:from>
    <xdr:to>
      <xdr:col>12</xdr:col>
      <xdr:colOff>1041400</xdr:colOff>
      <xdr:row>305</xdr:row>
      <xdr:rowOff>122465</xdr:rowOff>
    </xdr:to>
    <xdr:sp macro="" textlink="">
      <xdr:nvSpPr>
        <xdr:cNvPr id="155" name="Rectángulo 51">
          <a:extLst>
            <a:ext uri="{FF2B5EF4-FFF2-40B4-BE49-F238E27FC236}">
              <a16:creationId xmlns:a16="http://schemas.microsoft.com/office/drawing/2014/main" id="{95CF7EF2-A6B1-4AF8-AFEC-DC49764933D0}"/>
            </a:ext>
          </a:extLst>
        </xdr:cNvPr>
        <xdr:cNvSpPr/>
      </xdr:nvSpPr>
      <xdr:spPr>
        <a:xfrm>
          <a:off x="10503353" y="53380976"/>
          <a:ext cx="1063172" cy="2338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N°33</a:t>
          </a:r>
        </a:p>
      </xdr:txBody>
    </xdr:sp>
    <xdr:clientData/>
  </xdr:twoCellAnchor>
  <xdr:twoCellAnchor>
    <xdr:from>
      <xdr:col>3</xdr:col>
      <xdr:colOff>31217</xdr:colOff>
      <xdr:row>51</xdr:row>
      <xdr:rowOff>219032</xdr:rowOff>
    </xdr:from>
    <xdr:to>
      <xdr:col>7</xdr:col>
      <xdr:colOff>27215</xdr:colOff>
      <xdr:row>53</xdr:row>
      <xdr:rowOff>95247</xdr:rowOff>
    </xdr:to>
    <xdr:grpSp>
      <xdr:nvGrpSpPr>
        <xdr:cNvPr id="156" name="Grupo 155">
          <a:extLst>
            <a:ext uri="{FF2B5EF4-FFF2-40B4-BE49-F238E27FC236}">
              <a16:creationId xmlns:a16="http://schemas.microsoft.com/office/drawing/2014/main" id="{C263F0E0-C2A1-4541-8B30-679D8D880F06}"/>
            </a:ext>
          </a:extLst>
        </xdr:cNvPr>
        <xdr:cNvGrpSpPr/>
      </xdr:nvGrpSpPr>
      <xdr:grpSpPr>
        <a:xfrm>
          <a:off x="1839353" y="10389795"/>
          <a:ext cx="3111803" cy="473545"/>
          <a:chOff x="5147502" y="17636268"/>
          <a:chExt cx="3255326" cy="329463"/>
        </a:xfrm>
      </xdr:grpSpPr>
      <xdr:sp macro="" textlink="">
        <xdr:nvSpPr>
          <xdr:cNvPr id="157" name="Rectángulo 156">
            <a:extLst>
              <a:ext uri="{FF2B5EF4-FFF2-40B4-BE49-F238E27FC236}">
                <a16:creationId xmlns:a16="http://schemas.microsoft.com/office/drawing/2014/main" id="{0BBE7846-7E9C-B3FE-A28A-831409115FE1}"/>
              </a:ext>
            </a:extLst>
          </xdr:cNvPr>
          <xdr:cNvSpPr/>
        </xdr:nvSpPr>
        <xdr:spPr>
          <a:xfrm>
            <a:off x="6206582" y="17636280"/>
            <a:ext cx="2196246" cy="32945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Acciones preventivas según mes</a:t>
            </a:r>
          </a:p>
        </xdr:txBody>
      </xdr:sp>
      <xdr:sp macro="" textlink="">
        <xdr:nvSpPr>
          <xdr:cNvPr id="158" name="Rectángulo 51">
            <a:extLst>
              <a:ext uri="{FF2B5EF4-FFF2-40B4-BE49-F238E27FC236}">
                <a16:creationId xmlns:a16="http://schemas.microsoft.com/office/drawing/2014/main" id="{85E99B94-DE70-A62B-3F05-26DA86E5327C}"/>
              </a:ext>
            </a:extLst>
          </xdr:cNvPr>
          <xdr:cNvSpPr/>
        </xdr:nvSpPr>
        <xdr:spPr>
          <a:xfrm>
            <a:off x="5147502" y="17636268"/>
            <a:ext cx="1107201" cy="29306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N°3</a:t>
            </a:r>
          </a:p>
        </xdr:txBody>
      </xdr:sp>
    </xdr:grpSp>
    <xdr:clientData/>
  </xdr:twoCellAnchor>
  <xdr:twoCellAnchor>
    <xdr:from>
      <xdr:col>9</xdr:col>
      <xdr:colOff>31216</xdr:colOff>
      <xdr:row>16</xdr:row>
      <xdr:rowOff>1340</xdr:rowOff>
    </xdr:from>
    <xdr:to>
      <xdr:col>12</xdr:col>
      <xdr:colOff>27213</xdr:colOff>
      <xdr:row>18</xdr:row>
      <xdr:rowOff>13607</xdr:rowOff>
    </xdr:to>
    <xdr:grpSp>
      <xdr:nvGrpSpPr>
        <xdr:cNvPr id="159" name="Grupo 158">
          <a:extLst>
            <a:ext uri="{FF2B5EF4-FFF2-40B4-BE49-F238E27FC236}">
              <a16:creationId xmlns:a16="http://schemas.microsoft.com/office/drawing/2014/main" id="{8FEAA497-1B28-43A8-8AA2-D361040AFD1A}"/>
            </a:ext>
          </a:extLst>
        </xdr:cNvPr>
        <xdr:cNvGrpSpPr/>
      </xdr:nvGrpSpPr>
      <xdr:grpSpPr>
        <a:xfrm>
          <a:off x="6763292" y="3133289"/>
          <a:ext cx="3805997" cy="480445"/>
          <a:chOff x="5147502" y="17636268"/>
          <a:chExt cx="6500052" cy="307075"/>
        </a:xfrm>
      </xdr:grpSpPr>
      <xdr:sp macro="" textlink="">
        <xdr:nvSpPr>
          <xdr:cNvPr id="160" name="Rectángulo 159">
            <a:extLst>
              <a:ext uri="{FF2B5EF4-FFF2-40B4-BE49-F238E27FC236}">
                <a16:creationId xmlns:a16="http://schemas.microsoft.com/office/drawing/2014/main" id="{D8D069C2-0625-78B2-C4A7-D5CA330A876C}"/>
              </a:ext>
            </a:extLst>
          </xdr:cNvPr>
          <xdr:cNvSpPr/>
        </xdr:nvSpPr>
        <xdr:spPr>
          <a:xfrm>
            <a:off x="6970021" y="17636280"/>
            <a:ext cx="4677533" cy="30706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Acción Preventiva segun región</a:t>
            </a:r>
          </a:p>
        </xdr:txBody>
      </xdr:sp>
      <xdr:sp macro="" textlink="">
        <xdr:nvSpPr>
          <xdr:cNvPr id="161" name="Rectángulo 51">
            <a:extLst>
              <a:ext uri="{FF2B5EF4-FFF2-40B4-BE49-F238E27FC236}">
                <a16:creationId xmlns:a16="http://schemas.microsoft.com/office/drawing/2014/main" id="{A0D3CAE7-1DFB-F990-39EC-F3404BBB793E}"/>
              </a:ext>
            </a:extLst>
          </xdr:cNvPr>
          <xdr:cNvSpPr/>
        </xdr:nvSpPr>
        <xdr:spPr>
          <a:xfrm>
            <a:off x="5147502" y="17636268"/>
            <a:ext cx="1938302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</a:t>
            </a:r>
          </a:p>
        </xdr:txBody>
      </xdr:sp>
    </xdr:grpSp>
    <xdr:clientData/>
  </xdr:twoCellAnchor>
  <xdr:twoCellAnchor>
    <xdr:from>
      <xdr:col>7</xdr:col>
      <xdr:colOff>272142</xdr:colOff>
      <xdr:row>251</xdr:row>
      <xdr:rowOff>78438</xdr:rowOff>
    </xdr:from>
    <xdr:to>
      <xdr:col>10</xdr:col>
      <xdr:colOff>13606</xdr:colOff>
      <xdr:row>254</xdr:row>
      <xdr:rowOff>101600</xdr:rowOff>
    </xdr:to>
    <xdr:sp macro="" textlink="">
      <xdr:nvSpPr>
        <xdr:cNvPr id="162" name="Rectángulo 161">
          <a:extLst>
            <a:ext uri="{FF2B5EF4-FFF2-40B4-BE49-F238E27FC236}">
              <a16:creationId xmlns:a16="http://schemas.microsoft.com/office/drawing/2014/main" id="{00888743-4311-430A-88EC-F87BEC6DB841}"/>
            </a:ext>
          </a:extLst>
        </xdr:cNvPr>
        <xdr:cNvSpPr/>
      </xdr:nvSpPr>
      <xdr:spPr>
        <a:xfrm>
          <a:off x="5177517" y="42598038"/>
          <a:ext cx="2827564" cy="5946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habilidades vocacionales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13608</xdr:colOff>
      <xdr:row>251</xdr:row>
      <xdr:rowOff>79076</xdr:rowOff>
    </xdr:from>
    <xdr:to>
      <xdr:col>7</xdr:col>
      <xdr:colOff>381000</xdr:colOff>
      <xdr:row>252</xdr:row>
      <xdr:rowOff>163285</xdr:rowOff>
    </xdr:to>
    <xdr:sp macro="" textlink="">
      <xdr:nvSpPr>
        <xdr:cNvPr id="163" name="Rectángulo 51">
          <a:extLst>
            <a:ext uri="{FF2B5EF4-FFF2-40B4-BE49-F238E27FC236}">
              <a16:creationId xmlns:a16="http://schemas.microsoft.com/office/drawing/2014/main" id="{7D7E9D21-8E9A-4E96-88FA-68A5C9EF55A3}"/>
            </a:ext>
          </a:extLst>
        </xdr:cNvPr>
        <xdr:cNvSpPr/>
      </xdr:nvSpPr>
      <xdr:spPr>
        <a:xfrm>
          <a:off x="4242708" y="42598676"/>
          <a:ext cx="1043667" cy="27470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N°24</a:t>
          </a:r>
        </a:p>
      </xdr:txBody>
    </xdr:sp>
    <xdr:clientData/>
  </xdr:twoCellAnchor>
  <xdr:twoCellAnchor>
    <xdr:from>
      <xdr:col>2</xdr:col>
      <xdr:colOff>95250</xdr:colOff>
      <xdr:row>263</xdr:row>
      <xdr:rowOff>103416</xdr:rowOff>
    </xdr:from>
    <xdr:to>
      <xdr:col>5</xdr:col>
      <xdr:colOff>13607</xdr:colOff>
      <xdr:row>266</xdr:row>
      <xdr:rowOff>204107</xdr:rowOff>
    </xdr:to>
    <xdr:sp macro="" textlink="">
      <xdr:nvSpPr>
        <xdr:cNvPr id="164" name="Rectángulo 163">
          <a:extLst>
            <a:ext uri="{FF2B5EF4-FFF2-40B4-BE49-F238E27FC236}">
              <a16:creationId xmlns:a16="http://schemas.microsoft.com/office/drawing/2014/main" id="{65140F67-741D-49E6-9546-A7442C3DEAAF}"/>
            </a:ext>
          </a:extLst>
        </xdr:cNvPr>
        <xdr:cNvSpPr/>
      </xdr:nvSpPr>
      <xdr:spPr>
        <a:xfrm>
          <a:off x="1304925" y="45185241"/>
          <a:ext cx="2232932" cy="6721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Educación Financiera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95251</xdr:colOff>
      <xdr:row>263</xdr:row>
      <xdr:rowOff>108857</xdr:rowOff>
    </xdr:from>
    <xdr:to>
      <xdr:col>2</xdr:col>
      <xdr:colOff>231322</xdr:colOff>
      <xdr:row>265</xdr:row>
      <xdr:rowOff>68036</xdr:rowOff>
    </xdr:to>
    <xdr:sp macro="" textlink="">
      <xdr:nvSpPr>
        <xdr:cNvPr id="165" name="Rectángulo 51">
          <a:extLst>
            <a:ext uri="{FF2B5EF4-FFF2-40B4-BE49-F238E27FC236}">
              <a16:creationId xmlns:a16="http://schemas.microsoft.com/office/drawing/2014/main" id="{B5D2FC72-D496-4CFA-8053-F393D97D5C00}"/>
            </a:ext>
          </a:extLst>
        </xdr:cNvPr>
        <xdr:cNvSpPr/>
      </xdr:nvSpPr>
      <xdr:spPr>
        <a:xfrm>
          <a:off x="228601" y="45190682"/>
          <a:ext cx="1212396" cy="3401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N°26</a:t>
          </a:r>
        </a:p>
      </xdr:txBody>
    </xdr:sp>
    <xdr:clientData/>
  </xdr:twoCellAnchor>
  <xdr:twoCellAnchor>
    <xdr:from>
      <xdr:col>15</xdr:col>
      <xdr:colOff>40821</xdr:colOff>
      <xdr:row>289</xdr:row>
      <xdr:rowOff>13607</xdr:rowOff>
    </xdr:from>
    <xdr:to>
      <xdr:col>15</xdr:col>
      <xdr:colOff>938893</xdr:colOff>
      <xdr:row>292</xdr:row>
      <xdr:rowOff>81643</xdr:rowOff>
    </xdr:to>
    <xdr:cxnSp macro="">
      <xdr:nvCxnSpPr>
        <xdr:cNvPr id="166" name="Conector: angular 165">
          <a:extLst>
            <a:ext uri="{FF2B5EF4-FFF2-40B4-BE49-F238E27FC236}">
              <a16:creationId xmlns:a16="http://schemas.microsoft.com/office/drawing/2014/main" id="{8E0778D2-C39E-4FE6-8C35-0307894D2D94}"/>
            </a:ext>
          </a:extLst>
        </xdr:cNvPr>
        <xdr:cNvCxnSpPr/>
      </xdr:nvCxnSpPr>
      <xdr:spPr>
        <a:xfrm flipV="1">
          <a:off x="14328321" y="50372282"/>
          <a:ext cx="898072" cy="668111"/>
        </a:xfrm>
        <a:prstGeom prst="bentConnector3">
          <a:avLst/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921359</xdr:colOff>
      <xdr:row>277</xdr:row>
      <xdr:rowOff>1</xdr:rowOff>
    </xdr:from>
    <xdr:to>
      <xdr:col>16</xdr:col>
      <xdr:colOff>13607</xdr:colOff>
      <xdr:row>278</xdr:row>
      <xdr:rowOff>95251</xdr:rowOff>
    </xdr:to>
    <xdr:sp macro="" textlink="">
      <xdr:nvSpPr>
        <xdr:cNvPr id="167" name="Rectángulo 166">
          <a:extLst>
            <a:ext uri="{FF2B5EF4-FFF2-40B4-BE49-F238E27FC236}">
              <a16:creationId xmlns:a16="http://schemas.microsoft.com/office/drawing/2014/main" id="{096C0E0B-3060-4FE9-BA2E-049DCA348D87}"/>
            </a:ext>
          </a:extLst>
        </xdr:cNvPr>
        <xdr:cNvSpPr/>
      </xdr:nvSpPr>
      <xdr:spPr>
        <a:xfrm>
          <a:off x="11446484" y="47958376"/>
          <a:ext cx="3835698" cy="2952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0</xdr:colOff>
      <xdr:row>277</xdr:row>
      <xdr:rowOff>638</xdr:rowOff>
    </xdr:from>
    <xdr:to>
      <xdr:col>12</xdr:col>
      <xdr:colOff>1043824</xdr:colOff>
      <xdr:row>278</xdr:row>
      <xdr:rowOff>10461</xdr:rowOff>
    </xdr:to>
    <xdr:sp macro="" textlink="">
      <xdr:nvSpPr>
        <xdr:cNvPr id="168" name="Rectángulo 51">
          <a:extLst>
            <a:ext uri="{FF2B5EF4-FFF2-40B4-BE49-F238E27FC236}">
              <a16:creationId xmlns:a16="http://schemas.microsoft.com/office/drawing/2014/main" id="{F21E3B78-25B8-4653-A9B6-326CA91BFF62}"/>
            </a:ext>
          </a:extLst>
        </xdr:cNvPr>
        <xdr:cNvSpPr/>
      </xdr:nvSpPr>
      <xdr:spPr>
        <a:xfrm>
          <a:off x="10525125" y="47959013"/>
          <a:ext cx="1043824" cy="20984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N°29</a:t>
          </a:r>
        </a:p>
      </xdr:txBody>
    </xdr:sp>
    <xdr:clientData/>
  </xdr:twoCellAnchor>
  <xdr:twoCellAnchor>
    <xdr:from>
      <xdr:col>11</xdr:col>
      <xdr:colOff>544286</xdr:colOff>
      <xdr:row>276</xdr:row>
      <xdr:rowOff>136071</xdr:rowOff>
    </xdr:from>
    <xdr:to>
      <xdr:col>11</xdr:col>
      <xdr:colOff>544286</xdr:colOff>
      <xdr:row>298</xdr:row>
      <xdr:rowOff>95250</xdr:rowOff>
    </xdr:to>
    <xdr:cxnSp macro="">
      <xdr:nvCxnSpPr>
        <xdr:cNvPr id="169" name="Conector recto 168">
          <a:extLst>
            <a:ext uri="{FF2B5EF4-FFF2-40B4-BE49-F238E27FC236}">
              <a16:creationId xmlns:a16="http://schemas.microsoft.com/office/drawing/2014/main" id="{5D894248-DF52-4BEE-A53E-689CCBF59CB1}"/>
            </a:ext>
          </a:extLst>
        </xdr:cNvPr>
        <xdr:cNvCxnSpPr/>
      </xdr:nvCxnSpPr>
      <xdr:spPr>
        <a:xfrm>
          <a:off x="9945461" y="47894421"/>
          <a:ext cx="0" cy="4359729"/>
        </a:xfrm>
        <a:prstGeom prst="line">
          <a:avLst/>
        </a:prstGeom>
        <a:ln w="28575">
          <a:prstDash val="dash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31216</xdr:colOff>
      <xdr:row>51</xdr:row>
      <xdr:rowOff>1340</xdr:rowOff>
    </xdr:from>
    <xdr:to>
      <xdr:col>17</xdr:col>
      <xdr:colOff>40822</xdr:colOff>
      <xdr:row>53</xdr:row>
      <xdr:rowOff>13607</xdr:rowOff>
    </xdr:to>
    <xdr:grpSp>
      <xdr:nvGrpSpPr>
        <xdr:cNvPr id="170" name="Grupo 169">
          <a:extLst>
            <a:ext uri="{FF2B5EF4-FFF2-40B4-BE49-F238E27FC236}">
              <a16:creationId xmlns:a16="http://schemas.microsoft.com/office/drawing/2014/main" id="{713A9182-DF05-4B01-B7A5-5DA66E377685}"/>
            </a:ext>
          </a:extLst>
        </xdr:cNvPr>
        <xdr:cNvGrpSpPr/>
      </xdr:nvGrpSpPr>
      <xdr:grpSpPr>
        <a:xfrm>
          <a:off x="12316852" y="10172103"/>
          <a:ext cx="4013334" cy="609597"/>
          <a:chOff x="5147502" y="17636268"/>
          <a:chExt cx="6500052" cy="307075"/>
        </a:xfrm>
      </xdr:grpSpPr>
      <xdr:sp macro="" textlink="">
        <xdr:nvSpPr>
          <xdr:cNvPr id="171" name="Rectángulo 170">
            <a:extLst>
              <a:ext uri="{FF2B5EF4-FFF2-40B4-BE49-F238E27FC236}">
                <a16:creationId xmlns:a16="http://schemas.microsoft.com/office/drawing/2014/main" id="{18ECD57E-AF7F-AB8F-E2E4-B76828BA2DCC}"/>
              </a:ext>
            </a:extLst>
          </xdr:cNvPr>
          <xdr:cNvSpPr/>
        </xdr:nvSpPr>
        <xdr:spPr>
          <a:xfrm>
            <a:off x="6970021" y="17636280"/>
            <a:ext cx="4677533" cy="30706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preventiva con p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ersonas informadas segun grupo de edad</a:t>
            </a:r>
          </a:p>
        </xdr:txBody>
      </xdr:sp>
      <xdr:sp macro="" textlink="">
        <xdr:nvSpPr>
          <xdr:cNvPr id="172" name="Rectángulo 51">
            <a:extLst>
              <a:ext uri="{FF2B5EF4-FFF2-40B4-BE49-F238E27FC236}">
                <a16:creationId xmlns:a16="http://schemas.microsoft.com/office/drawing/2014/main" id="{59E8CFF7-C938-9963-E0DA-FA7D0AA850E0}"/>
              </a:ext>
            </a:extLst>
          </xdr:cNvPr>
          <xdr:cNvSpPr/>
        </xdr:nvSpPr>
        <xdr:spPr>
          <a:xfrm>
            <a:off x="5147502" y="17636268"/>
            <a:ext cx="1938302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N°4</a:t>
            </a:r>
          </a:p>
        </xdr:txBody>
      </xdr:sp>
    </xdr:grpSp>
    <xdr:clientData/>
  </xdr:twoCellAnchor>
  <xdr:twoCellAnchor>
    <xdr:from>
      <xdr:col>8</xdr:col>
      <xdr:colOff>156481</xdr:colOff>
      <xdr:row>50</xdr:row>
      <xdr:rowOff>111579</xdr:rowOff>
    </xdr:from>
    <xdr:to>
      <xdr:col>11</xdr:col>
      <xdr:colOff>945695</xdr:colOff>
      <xdr:row>62</xdr:row>
      <xdr:rowOff>119743</xdr:rowOff>
    </xdr:to>
    <xdr:graphicFrame macro="">
      <xdr:nvGraphicFramePr>
        <xdr:cNvPr id="173" name="Gráfico 172">
          <a:extLst>
            <a:ext uri="{FF2B5EF4-FFF2-40B4-BE49-F238E27FC236}">
              <a16:creationId xmlns:a16="http://schemas.microsoft.com/office/drawing/2014/main" id="{E8426F07-AE1E-4912-B0B2-987E85BB38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 editAs="oneCell">
    <xdr:from>
      <xdr:col>1</xdr:col>
      <xdr:colOff>830037</xdr:colOff>
      <xdr:row>15</xdr:row>
      <xdr:rowOff>33451</xdr:rowOff>
    </xdr:from>
    <xdr:to>
      <xdr:col>8</xdr:col>
      <xdr:colOff>666751</xdr:colOff>
      <xdr:row>49</xdr:row>
      <xdr:rowOff>122467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D69C35E8-3F83-4580-818C-F7417B5DE3A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97" r="6235" b="1705"/>
        <a:stretch>
          <a:fillRect/>
        </a:stretch>
      </xdr:blipFill>
      <xdr:spPr bwMode="auto">
        <a:xfrm>
          <a:off x="963387" y="2929051"/>
          <a:ext cx="5332639" cy="6975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136070</xdr:colOff>
      <xdr:row>68</xdr:row>
      <xdr:rowOff>27217</xdr:rowOff>
    </xdr:from>
    <xdr:to>
      <xdr:col>7</xdr:col>
      <xdr:colOff>642689</xdr:colOff>
      <xdr:row>96</xdr:row>
      <xdr:rowOff>136073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7E133AFD-B608-4747-9F0C-C657AEE278D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81" r="9091" b="984"/>
        <a:stretch>
          <a:fillRect/>
        </a:stretch>
      </xdr:blipFill>
      <xdr:spPr bwMode="auto">
        <a:xfrm>
          <a:off x="269420" y="14076592"/>
          <a:ext cx="5278644" cy="7090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J:\BOLETIN%20ESTAD&#205;STICO\2.%20Actualizaci&#243;n%20Febrero%202026\BE%20Febrero%202026\V.%20Resumenes%20Registros\Res&#250;menes%20Estad&#237;sticos%20-%20Febrero%202026.xlsx" TargetMode="External"/><Relationship Id="rId1" Type="http://schemas.openxmlformats.org/officeDocument/2006/relationships/externalLinkPath" Target="Res&#250;menes%20Estad&#237;sticos%20-%20Febr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55">
          <cell r="G55" t="str">
            <v>Total</v>
          </cell>
        </row>
        <row r="56">
          <cell r="D56" t="str">
            <v>Enero</v>
          </cell>
          <cell r="G56">
            <v>348</v>
          </cell>
        </row>
        <row r="57">
          <cell r="D57" t="str">
            <v>Febrero</v>
          </cell>
          <cell r="G57">
            <v>414</v>
          </cell>
        </row>
        <row r="108">
          <cell r="I108" t="str">
            <v>Si</v>
          </cell>
          <cell r="L108">
            <v>9.7560975609756097E-3</v>
          </cell>
        </row>
        <row r="109">
          <cell r="I109" t="str">
            <v>No</v>
          </cell>
          <cell r="L109">
            <v>0.99024390243902438</v>
          </cell>
        </row>
        <row r="145">
          <cell r="B145" t="str">
            <v>Económico</v>
          </cell>
          <cell r="E145">
            <v>0.46666666666666667</v>
          </cell>
        </row>
        <row r="146">
          <cell r="B146" t="str">
            <v>Familiar</v>
          </cell>
          <cell r="E146">
            <v>0</v>
          </cell>
        </row>
        <row r="147">
          <cell r="B147" t="str">
            <v>Embarazo</v>
          </cell>
          <cell r="E147">
            <v>0.53333333333333333</v>
          </cell>
        </row>
        <row r="148">
          <cell r="B148" t="str">
            <v>Enfermedad</v>
          </cell>
          <cell r="E148">
            <v>0</v>
          </cell>
        </row>
        <row r="149">
          <cell r="B149" t="str">
            <v>Otro</v>
          </cell>
          <cell r="E149">
            <v>0</v>
          </cell>
        </row>
        <row r="163">
          <cell r="J163" t="str">
            <v>Económica</v>
          </cell>
          <cell r="K163" t="str">
            <v>Emocional</v>
          </cell>
          <cell r="L163" t="str">
            <v>Cuidado de hijos</v>
          </cell>
          <cell r="M163" t="str">
            <v>Estudios</v>
          </cell>
          <cell r="N163" t="str">
            <v>Otro</v>
          </cell>
        </row>
        <row r="165">
          <cell r="H165" t="str">
            <v>Pareja</v>
          </cell>
          <cell r="J165">
            <v>2</v>
          </cell>
          <cell r="K165">
            <v>1</v>
          </cell>
          <cell r="L165">
            <v>0</v>
          </cell>
          <cell r="M165">
            <v>0</v>
          </cell>
          <cell r="N165">
            <v>0</v>
          </cell>
        </row>
        <row r="166">
          <cell r="H166" t="str">
            <v>Familiar</v>
          </cell>
          <cell r="J166">
            <v>101</v>
          </cell>
          <cell r="K166">
            <v>66</v>
          </cell>
          <cell r="L166">
            <v>1</v>
          </cell>
          <cell r="M166">
            <v>0</v>
          </cell>
          <cell r="N166">
            <v>0</v>
          </cell>
        </row>
        <row r="167">
          <cell r="H167" t="str">
            <v>Sin vínculo</v>
          </cell>
          <cell r="J167">
            <v>1</v>
          </cell>
          <cell r="K167">
            <v>0</v>
          </cell>
          <cell r="L167">
            <v>0</v>
          </cell>
          <cell r="M167">
            <v>4</v>
          </cell>
          <cell r="N167">
            <v>0</v>
          </cell>
        </row>
        <row r="268">
          <cell r="N268" t="str">
            <v>Actividades de edición</v>
          </cell>
          <cell r="O268">
            <v>3</v>
          </cell>
        </row>
        <row r="269">
          <cell r="N269" t="str">
            <v>Actividades administrativas y de apoyo de oficina y otras Actividades de apoyo a las empresas</v>
          </cell>
          <cell r="O269">
            <v>2</v>
          </cell>
        </row>
        <row r="270">
          <cell r="N270" t="str">
            <v>Otras actividades de servicios personales</v>
          </cell>
          <cell r="O270">
            <v>2</v>
          </cell>
        </row>
        <row r="271">
          <cell r="N271" t="str">
            <v>Otras industrias manufactureras</v>
          </cell>
          <cell r="O271">
            <v>1</v>
          </cell>
        </row>
        <row r="272">
          <cell r="N272" t="str">
            <v>Actividades de servicio de comidas y bebidas</v>
          </cell>
          <cell r="O272">
            <v>1</v>
          </cell>
        </row>
        <row r="273">
          <cell r="N273" t="str">
            <v>Programación informática, consultoría de informática y actividades conexas</v>
          </cell>
          <cell r="O273">
            <v>1</v>
          </cell>
        </row>
      </sheetData>
      <sheetData sheetId="12"/>
      <sheetData sheetId="13"/>
    </sheetDataSet>
  </externalBook>
</externalLink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11</v>
  </rv>
</rvData>
</file>

<file path=xl/richData/rdrichvaluestructure.xml><?xml version="1.0" encoding="utf-8"?>
<rvStructures xmlns="http://schemas.microsoft.com/office/spreadsheetml/2017/richdata" count="1">
  <s t="_error">
    <k n="errorType" t="i"/>
  </s>
</rvStructur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BE5F3-E7BF-4FA1-82E2-40A79976C8CD}">
  <sheetPr>
    <tabColor theme="1" tint="0.249977111117893"/>
  </sheetPr>
  <dimension ref="A10:V316"/>
  <sheetViews>
    <sheetView showGridLines="0" tabSelected="1" view="pageBreakPreview" zoomScale="59" zoomScaleNormal="25" zoomScaleSheetLayoutView="59" zoomScalePageLayoutView="115" workbookViewId="0"/>
  </sheetViews>
  <sheetFormatPr baseColWidth="10" defaultColWidth="11.42578125" defaultRowHeight="15" x14ac:dyDescent="0.25"/>
  <cols>
    <col min="1" max="1" width="2" style="3" customWidth="1"/>
    <col min="2" max="2" width="16.140625" style="3" customWidth="1"/>
    <col min="3" max="3" width="8.85546875" style="3" customWidth="1"/>
    <col min="4" max="4" width="14.42578125" style="3" customWidth="1"/>
    <col min="5" max="5" width="11.42578125" style="3"/>
    <col min="6" max="6" width="10.5703125" style="3" customWidth="1"/>
    <col min="7" max="7" width="10.140625" style="3" customWidth="1"/>
    <col min="8" max="8" width="10.85546875" style="3" customWidth="1"/>
    <col min="9" max="9" width="16.28515625" style="3" customWidth="1"/>
    <col min="10" max="10" width="19.140625" style="3" customWidth="1"/>
    <col min="11" max="11" width="21.140625" style="3" customWidth="1"/>
    <col min="12" max="12" width="16.85546875" style="3" customWidth="1"/>
    <col min="13" max="13" width="26.140625" style="3" customWidth="1"/>
    <col min="14" max="14" width="17.7109375" style="3" customWidth="1"/>
    <col min="15" max="15" width="12.5703125" style="3" customWidth="1"/>
    <col min="16" max="16" width="14.7109375" style="3" customWidth="1"/>
    <col min="17" max="17" width="15" style="3" customWidth="1"/>
    <col min="18" max="18" width="13.140625" style="3" customWidth="1"/>
    <col min="19" max="19" width="15.28515625" style="3" bestFit="1" customWidth="1"/>
    <col min="20" max="20" width="12.7109375" style="3" customWidth="1"/>
    <col min="21" max="21" width="0.5703125" style="3" customWidth="1"/>
    <col min="22" max="22" width="3.28515625" style="3" customWidth="1"/>
    <col min="23" max="16384" width="11.42578125" style="3"/>
  </cols>
  <sheetData>
    <row r="10" spans="2:20" ht="15" customHeight="1" x14ac:dyDescent="0.25">
      <c r="B10" s="1" t="s">
        <v>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2:20" ht="15" customHeight="1" x14ac:dyDescent="0.25"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3" spans="2:20" ht="18" x14ac:dyDescent="0.25">
      <c r="B13" s="4"/>
      <c r="C13" s="4" t="s">
        <v>1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5" spans="2:20" x14ac:dyDescent="0.25">
      <c r="B15" s="5" t="s">
        <v>2</v>
      </c>
      <c r="C15" s="5"/>
      <c r="D15" s="5"/>
      <c r="E15" s="5"/>
      <c r="F15" s="5"/>
    </row>
    <row r="16" spans="2:20" x14ac:dyDescent="0.25">
      <c r="B16" s="5"/>
      <c r="C16" s="5"/>
      <c r="D16" s="5"/>
      <c r="E16" s="5"/>
      <c r="F16" s="5"/>
    </row>
    <row r="18" spans="10:19" ht="21" customHeight="1" x14ac:dyDescent="0.25">
      <c r="J18" s="6"/>
      <c r="L18" s="7"/>
    </row>
    <row r="19" spans="10:19" ht="15" customHeight="1" x14ac:dyDescent="0.25">
      <c r="N19" s="6"/>
      <c r="P19" s="7"/>
    </row>
    <row r="20" spans="10:19" ht="18" x14ac:dyDescent="0.25">
      <c r="J20" s="8" t="s">
        <v>3</v>
      </c>
      <c r="K20" s="9" t="s">
        <v>4</v>
      </c>
      <c r="L20" s="10" t="s">
        <v>5</v>
      </c>
      <c r="N20" s="11" t="s">
        <v>6</v>
      </c>
      <c r="O20" s="11" t="s">
        <v>7</v>
      </c>
      <c r="P20" s="11"/>
      <c r="Q20" s="11"/>
      <c r="R20" s="12" t="s">
        <v>4</v>
      </c>
      <c r="S20" s="13" t="s">
        <v>5</v>
      </c>
    </row>
    <row r="21" spans="10:19" ht="15.75" x14ac:dyDescent="0.25">
      <c r="J21" s="14" t="s">
        <v>8</v>
      </c>
      <c r="K21" s="15">
        <v>6</v>
      </c>
      <c r="L21" s="16">
        <f t="shared" ref="L21:L46" si="0">K21/$K$47</f>
        <v>7.874015748031496E-3</v>
      </c>
      <c r="N21" s="6" t="s">
        <v>9</v>
      </c>
      <c r="O21" s="6" t="s">
        <v>10</v>
      </c>
      <c r="P21" s="17"/>
      <c r="Q21" s="18"/>
      <c r="R21" s="15">
        <v>582</v>
      </c>
      <c r="S21" s="16">
        <f t="shared" ref="S21:S38" si="1">+R21/$R$39</f>
        <v>0.76377952755905509</v>
      </c>
    </row>
    <row r="22" spans="10:19" ht="15.75" x14ac:dyDescent="0.25">
      <c r="J22" s="14" t="s">
        <v>11</v>
      </c>
      <c r="K22" s="15">
        <v>12</v>
      </c>
      <c r="L22" s="16">
        <f t="shared" si="0"/>
        <v>1.5748031496062992E-2</v>
      </c>
      <c r="N22" s="6" t="s">
        <v>12</v>
      </c>
      <c r="O22" s="6" t="s">
        <v>13</v>
      </c>
      <c r="P22" s="17"/>
      <c r="Q22" s="18"/>
      <c r="R22" s="15">
        <v>0</v>
      </c>
      <c r="S22" s="16">
        <f t="shared" si="1"/>
        <v>0</v>
      </c>
    </row>
    <row r="23" spans="10:19" ht="15.75" x14ac:dyDescent="0.25">
      <c r="J23" s="14" t="s">
        <v>14</v>
      </c>
      <c r="K23" s="15">
        <v>53</v>
      </c>
      <c r="L23" s="16">
        <f t="shared" si="0"/>
        <v>6.9553805774278221E-2</v>
      </c>
      <c r="N23" s="6" t="s">
        <v>15</v>
      </c>
      <c r="O23" s="6" t="s">
        <v>16</v>
      </c>
      <c r="P23" s="17"/>
      <c r="Q23" s="18"/>
      <c r="R23" s="15">
        <v>0</v>
      </c>
      <c r="S23" s="16">
        <f t="shared" si="1"/>
        <v>0</v>
      </c>
    </row>
    <row r="24" spans="10:19" ht="15.75" x14ac:dyDescent="0.25">
      <c r="J24" s="14" t="s">
        <v>17</v>
      </c>
      <c r="K24" s="15">
        <v>35</v>
      </c>
      <c r="L24" s="16">
        <f t="shared" si="0"/>
        <v>4.5931758530183726E-2</v>
      </c>
      <c r="N24" s="6" t="s">
        <v>18</v>
      </c>
      <c r="O24" s="6" t="s">
        <v>19</v>
      </c>
      <c r="P24" s="17"/>
      <c r="Q24" s="18"/>
      <c r="R24" s="15">
        <v>0</v>
      </c>
      <c r="S24" s="16">
        <f t="shared" si="1"/>
        <v>0</v>
      </c>
    </row>
    <row r="25" spans="10:19" ht="15.75" x14ac:dyDescent="0.25">
      <c r="J25" s="14" t="s">
        <v>20</v>
      </c>
      <c r="K25" s="15">
        <v>23</v>
      </c>
      <c r="L25" s="16">
        <f t="shared" si="0"/>
        <v>3.0183727034120734E-2</v>
      </c>
      <c r="N25" s="6" t="s">
        <v>21</v>
      </c>
      <c r="O25" s="6" t="s">
        <v>22</v>
      </c>
      <c r="P25" s="17"/>
      <c r="Q25" s="18"/>
      <c r="R25" s="15">
        <v>0</v>
      </c>
      <c r="S25" s="16">
        <f t="shared" si="1"/>
        <v>0</v>
      </c>
    </row>
    <row r="26" spans="10:19" ht="15.75" x14ac:dyDescent="0.25">
      <c r="J26" s="14" t="s">
        <v>23</v>
      </c>
      <c r="K26" s="15">
        <v>8</v>
      </c>
      <c r="L26" s="16">
        <f t="shared" si="0"/>
        <v>1.0498687664041995E-2</v>
      </c>
      <c r="N26" s="6" t="s">
        <v>24</v>
      </c>
      <c r="O26" s="19" t="s">
        <v>25</v>
      </c>
      <c r="P26" s="17"/>
      <c r="Q26" s="18"/>
      <c r="R26" s="15">
        <v>11</v>
      </c>
      <c r="S26" s="16">
        <f t="shared" si="1"/>
        <v>1.4435695538057743E-2</v>
      </c>
    </row>
    <row r="27" spans="10:19" ht="15.75" x14ac:dyDescent="0.25">
      <c r="J27" s="14" t="s">
        <v>26</v>
      </c>
      <c r="K27" s="15">
        <v>22</v>
      </c>
      <c r="L27" s="16">
        <f t="shared" si="0"/>
        <v>2.8871391076115485E-2</v>
      </c>
      <c r="N27" s="6" t="s">
        <v>27</v>
      </c>
      <c r="O27" s="6" t="s">
        <v>28</v>
      </c>
      <c r="P27" s="17"/>
      <c r="Q27" s="18"/>
      <c r="R27" s="15">
        <v>1</v>
      </c>
      <c r="S27" s="16">
        <f t="shared" si="1"/>
        <v>1.3123359580052493E-3</v>
      </c>
    </row>
    <row r="28" spans="10:19" ht="15.75" x14ac:dyDescent="0.25">
      <c r="J28" s="14" t="s">
        <v>29</v>
      </c>
      <c r="K28" s="15">
        <v>48</v>
      </c>
      <c r="L28" s="16">
        <f t="shared" si="0"/>
        <v>6.2992125984251968E-2</v>
      </c>
      <c r="N28" s="6" t="s">
        <v>30</v>
      </c>
      <c r="O28" s="6" t="s">
        <v>31</v>
      </c>
      <c r="P28" s="17"/>
      <c r="Q28" s="18"/>
      <c r="R28" s="15">
        <v>25</v>
      </c>
      <c r="S28" s="16">
        <f t="shared" si="1"/>
        <v>3.2808398950131233E-2</v>
      </c>
    </row>
    <row r="29" spans="10:19" ht="15.75" x14ac:dyDescent="0.25">
      <c r="J29" s="14" t="s">
        <v>32</v>
      </c>
      <c r="K29" s="15">
        <v>7</v>
      </c>
      <c r="L29" s="16">
        <f t="shared" si="0"/>
        <v>9.1863517060367453E-3</v>
      </c>
      <c r="N29" s="6" t="s">
        <v>33</v>
      </c>
      <c r="O29" s="6" t="s">
        <v>34</v>
      </c>
      <c r="P29" s="17"/>
      <c r="Q29" s="18"/>
      <c r="R29" s="15">
        <v>15</v>
      </c>
      <c r="S29" s="16">
        <f t="shared" si="1"/>
        <v>1.968503937007874E-2</v>
      </c>
    </row>
    <row r="30" spans="10:19" ht="15.75" x14ac:dyDescent="0.25">
      <c r="J30" s="14" t="s">
        <v>35</v>
      </c>
      <c r="K30" s="15">
        <v>12</v>
      </c>
      <c r="L30" s="16">
        <f t="shared" si="0"/>
        <v>1.5748031496062992E-2</v>
      </c>
      <c r="N30" s="6" t="s">
        <v>36</v>
      </c>
      <c r="O30" s="6" t="s">
        <v>37</v>
      </c>
      <c r="P30" s="17"/>
      <c r="Q30" s="18"/>
      <c r="R30" s="15">
        <v>12</v>
      </c>
      <c r="S30" s="16">
        <f t="shared" si="1"/>
        <v>1.5748031496062992E-2</v>
      </c>
    </row>
    <row r="31" spans="10:19" ht="15.75" x14ac:dyDescent="0.25">
      <c r="J31" s="14" t="s">
        <v>38</v>
      </c>
      <c r="K31" s="15">
        <v>29</v>
      </c>
      <c r="L31" s="16">
        <f t="shared" si="0"/>
        <v>3.805774278215223E-2</v>
      </c>
      <c r="N31" s="6" t="s">
        <v>39</v>
      </c>
      <c r="O31" s="6" t="s">
        <v>40</v>
      </c>
      <c r="P31" s="17"/>
      <c r="Q31" s="18"/>
      <c r="R31" s="15">
        <v>52</v>
      </c>
      <c r="S31" s="16">
        <f t="shared" si="1"/>
        <v>6.8241469816272965E-2</v>
      </c>
    </row>
    <row r="32" spans="10:19" ht="15.75" x14ac:dyDescent="0.25">
      <c r="J32" s="14" t="s">
        <v>41</v>
      </c>
      <c r="K32" s="15">
        <v>98</v>
      </c>
      <c r="L32" s="16">
        <f t="shared" si="0"/>
        <v>0.12860892388451445</v>
      </c>
      <c r="N32" s="6" t="s">
        <v>42</v>
      </c>
      <c r="O32" s="6" t="s">
        <v>43</v>
      </c>
      <c r="P32" s="17"/>
      <c r="Q32" s="18"/>
      <c r="R32" s="15">
        <v>17</v>
      </c>
      <c r="S32" s="16">
        <f t="shared" si="1"/>
        <v>2.2309711286089239E-2</v>
      </c>
    </row>
    <row r="33" spans="2:19" ht="15.75" x14ac:dyDescent="0.25">
      <c r="J33" s="14" t="s">
        <v>44</v>
      </c>
      <c r="K33" s="15">
        <v>83</v>
      </c>
      <c r="L33" s="16">
        <f t="shared" si="0"/>
        <v>0.1089238845144357</v>
      </c>
      <c r="N33" s="6" t="s">
        <v>45</v>
      </c>
      <c r="O33" s="6" t="s">
        <v>46</v>
      </c>
      <c r="P33" s="17"/>
      <c r="Q33" s="18"/>
      <c r="R33" s="15">
        <v>34</v>
      </c>
      <c r="S33" s="16">
        <f t="shared" si="1"/>
        <v>4.4619422572178477E-2</v>
      </c>
    </row>
    <row r="34" spans="2:19" ht="15.75" x14ac:dyDescent="0.25">
      <c r="J34" s="14" t="s">
        <v>47</v>
      </c>
      <c r="K34" s="15">
        <v>8</v>
      </c>
      <c r="L34" s="16">
        <f t="shared" si="0"/>
        <v>1.0498687664041995E-2</v>
      </c>
      <c r="N34" s="6" t="s">
        <v>48</v>
      </c>
      <c r="O34" s="6" t="s">
        <v>49</v>
      </c>
      <c r="P34" s="17"/>
      <c r="Q34" s="18"/>
      <c r="R34" s="15">
        <v>13</v>
      </c>
      <c r="S34" s="16">
        <f t="shared" si="1"/>
        <v>1.7060367454068241E-2</v>
      </c>
    </row>
    <row r="35" spans="2:19" ht="15.75" x14ac:dyDescent="0.25">
      <c r="J35" s="14" t="s">
        <v>50</v>
      </c>
      <c r="K35" s="15">
        <v>135</v>
      </c>
      <c r="L35" s="16">
        <f t="shared" si="0"/>
        <v>0.17716535433070865</v>
      </c>
      <c r="N35" s="6" t="s">
        <v>51</v>
      </c>
      <c r="O35" s="6" t="s">
        <v>52</v>
      </c>
      <c r="P35" s="17"/>
      <c r="Q35" s="18"/>
      <c r="R35" s="15">
        <v>0</v>
      </c>
      <c r="S35" s="16">
        <f t="shared" si="1"/>
        <v>0</v>
      </c>
    </row>
    <row r="36" spans="2:19" ht="15.75" x14ac:dyDescent="0.25">
      <c r="J36" s="14" t="s">
        <v>53</v>
      </c>
      <c r="K36" s="15">
        <v>47</v>
      </c>
      <c r="L36" s="16">
        <f t="shared" si="0"/>
        <v>6.1679790026246718E-2</v>
      </c>
      <c r="N36" s="6" t="s">
        <v>54</v>
      </c>
      <c r="O36" s="6" t="s">
        <v>55</v>
      </c>
      <c r="P36" s="17"/>
      <c r="Q36" s="18"/>
      <c r="R36" s="15">
        <v>0</v>
      </c>
      <c r="S36" s="16">
        <f t="shared" si="1"/>
        <v>0</v>
      </c>
    </row>
    <row r="37" spans="2:19" ht="15.75" x14ac:dyDescent="0.25">
      <c r="J37" s="14" t="s">
        <v>56</v>
      </c>
      <c r="K37" s="15">
        <v>3</v>
      </c>
      <c r="L37" s="16">
        <f t="shared" si="0"/>
        <v>3.937007874015748E-3</v>
      </c>
      <c r="N37" s="6" t="s">
        <v>57</v>
      </c>
      <c r="O37" s="6" t="s">
        <v>58</v>
      </c>
      <c r="P37" s="17"/>
      <c r="Q37" s="18"/>
      <c r="R37" s="15">
        <v>0</v>
      </c>
      <c r="S37" s="16">
        <f t="shared" si="1"/>
        <v>0</v>
      </c>
    </row>
    <row r="38" spans="2:19" ht="16.5" thickBot="1" x14ac:dyDescent="0.3">
      <c r="J38" s="14" t="s">
        <v>59</v>
      </c>
      <c r="K38" s="15">
        <v>0</v>
      </c>
      <c r="L38" s="16">
        <f t="shared" si="0"/>
        <v>0</v>
      </c>
      <c r="N38" s="6" t="s">
        <v>60</v>
      </c>
      <c r="O38" s="6" t="s">
        <v>61</v>
      </c>
      <c r="P38" s="17"/>
      <c r="Q38" s="18"/>
      <c r="R38" s="15">
        <v>0</v>
      </c>
      <c r="S38" s="16">
        <f t="shared" si="1"/>
        <v>0</v>
      </c>
    </row>
    <row r="39" spans="2:19" ht="15.75" x14ac:dyDescent="0.25">
      <c r="J39" s="14" t="s">
        <v>62</v>
      </c>
      <c r="K39" s="15">
        <v>8</v>
      </c>
      <c r="L39" s="16">
        <f t="shared" si="0"/>
        <v>1.0498687664041995E-2</v>
      </c>
      <c r="N39" s="20"/>
      <c r="O39" s="20" t="s">
        <v>63</v>
      </c>
      <c r="P39" s="20"/>
      <c r="Q39" s="20"/>
      <c r="R39" s="21">
        <f>SUM(R21:R38)</f>
        <v>762</v>
      </c>
      <c r="S39" s="22">
        <f>SUM(S21:S38)</f>
        <v>1</v>
      </c>
    </row>
    <row r="40" spans="2:19" ht="15.75" x14ac:dyDescent="0.25">
      <c r="J40" s="14" t="s">
        <v>64</v>
      </c>
      <c r="K40" s="15">
        <v>26</v>
      </c>
      <c r="L40" s="16">
        <f t="shared" si="0"/>
        <v>3.4120734908136482E-2</v>
      </c>
    </row>
    <row r="41" spans="2:19" ht="15.75" x14ac:dyDescent="0.25">
      <c r="J41" s="14" t="s">
        <v>65</v>
      </c>
      <c r="K41" s="15">
        <v>12</v>
      </c>
      <c r="L41" s="16">
        <f t="shared" si="0"/>
        <v>1.5748031496062992E-2</v>
      </c>
      <c r="O41" s="6"/>
      <c r="P41" s="23"/>
      <c r="Q41" s="7"/>
    </row>
    <row r="42" spans="2:19" ht="15.75" x14ac:dyDescent="0.25">
      <c r="B42" s="24" t="s">
        <v>66</v>
      </c>
      <c r="C42" s="25" t="s">
        <v>67</v>
      </c>
      <c r="D42" s="26"/>
      <c r="J42" s="14" t="s">
        <v>68</v>
      </c>
      <c r="K42" s="15">
        <v>34</v>
      </c>
      <c r="L42" s="16">
        <f t="shared" si="0"/>
        <v>4.4619422572178477E-2</v>
      </c>
      <c r="O42" s="6"/>
      <c r="P42" s="23"/>
      <c r="Q42" s="7"/>
    </row>
    <row r="43" spans="2:19" ht="15.75" x14ac:dyDescent="0.25">
      <c r="C43" s="27" t="s">
        <v>69</v>
      </c>
      <c r="D43" s="28"/>
      <c r="J43" s="14" t="s">
        <v>70</v>
      </c>
      <c r="K43" s="15">
        <v>31</v>
      </c>
      <c r="L43" s="16">
        <f t="shared" si="0"/>
        <v>4.0682414698162729E-2</v>
      </c>
      <c r="O43" s="6"/>
      <c r="P43" s="23"/>
      <c r="Q43" s="7"/>
    </row>
    <row r="44" spans="2:19" ht="15.75" x14ac:dyDescent="0.25">
      <c r="B44" s="29"/>
      <c r="C44" s="30" t="s">
        <v>71</v>
      </c>
      <c r="D44" s="28"/>
      <c r="J44" s="14" t="s">
        <v>72</v>
      </c>
      <c r="K44" s="15">
        <v>7</v>
      </c>
      <c r="L44" s="16">
        <f t="shared" si="0"/>
        <v>9.1863517060367453E-3</v>
      </c>
      <c r="O44" s="6"/>
      <c r="P44" s="23"/>
      <c r="Q44" s="7"/>
    </row>
    <row r="45" spans="2:19" ht="15.75" x14ac:dyDescent="0.25">
      <c r="B45" s="31"/>
      <c r="C45" s="30" t="s">
        <v>73</v>
      </c>
      <c r="D45" s="28"/>
      <c r="J45" s="14" t="s">
        <v>74</v>
      </c>
      <c r="K45" s="15">
        <v>0</v>
      </c>
      <c r="L45" s="16">
        <f t="shared" si="0"/>
        <v>0</v>
      </c>
      <c r="O45" s="6"/>
      <c r="P45" s="23"/>
      <c r="Q45" s="7"/>
    </row>
    <row r="46" spans="2:19" ht="16.5" thickBot="1" x14ac:dyDescent="0.3">
      <c r="B46" s="32"/>
      <c r="C46" s="30" t="s">
        <v>75</v>
      </c>
      <c r="D46" s="28"/>
      <c r="J46" s="14" t="s">
        <v>76</v>
      </c>
      <c r="K46" s="15">
        <v>15</v>
      </c>
      <c r="L46" s="16">
        <f t="shared" si="0"/>
        <v>1.968503937007874E-2</v>
      </c>
      <c r="O46" s="6"/>
      <c r="P46" s="23"/>
      <c r="Q46" s="7"/>
    </row>
    <row r="47" spans="2:19" ht="15.75" x14ac:dyDescent="0.25">
      <c r="B47" s="33"/>
      <c r="C47" s="30" t="s">
        <v>77</v>
      </c>
      <c r="D47" s="28"/>
      <c r="J47" s="34" t="s">
        <v>63</v>
      </c>
      <c r="K47" s="21">
        <f>SUM(K21:K46)</f>
        <v>762</v>
      </c>
      <c r="L47" s="35">
        <f>SUM(L21:L46)</f>
        <v>0.99999999999999989</v>
      </c>
      <c r="O47" s="6"/>
      <c r="P47" s="23"/>
      <c r="Q47" s="7"/>
    </row>
    <row r="48" spans="2:19" ht="15.75" x14ac:dyDescent="0.25">
      <c r="B48" s="36"/>
      <c r="C48" s="30" t="s">
        <v>78</v>
      </c>
      <c r="D48" s="28"/>
      <c r="O48" s="6"/>
      <c r="P48" s="23"/>
      <c r="Q48" s="7"/>
    </row>
    <row r="49" spans="2:19" ht="15.75" x14ac:dyDescent="0.25">
      <c r="B49" s="37"/>
      <c r="C49" s="30" t="s">
        <v>79</v>
      </c>
      <c r="D49" s="28"/>
      <c r="O49" s="6"/>
      <c r="P49" s="23"/>
      <c r="Q49" s="7"/>
    </row>
    <row r="50" spans="2:19" ht="15.75" x14ac:dyDescent="0.25">
      <c r="O50" s="6"/>
      <c r="P50" s="23"/>
      <c r="Q50" s="7"/>
    </row>
    <row r="51" spans="2:19" ht="24.75" customHeight="1" x14ac:dyDescent="0.25">
      <c r="O51" s="6"/>
      <c r="P51" s="23"/>
      <c r="Q51" s="7"/>
    </row>
    <row r="52" spans="2:19" ht="27" customHeight="1" x14ac:dyDescent="0.25">
      <c r="K52" s="6"/>
      <c r="M52" s="7"/>
    </row>
    <row r="53" spans="2:19" ht="20.25" customHeight="1" x14ac:dyDescent="0.25">
      <c r="K53" s="6"/>
      <c r="M53" s="7"/>
      <c r="N53" s="6"/>
      <c r="P53" s="7"/>
    </row>
    <row r="54" spans="2:19" ht="15.75" x14ac:dyDescent="0.25">
      <c r="K54" s="6"/>
      <c r="M54" s="7"/>
    </row>
    <row r="55" spans="2:19" ht="15.75" x14ac:dyDescent="0.25">
      <c r="D55" s="8" t="s">
        <v>80</v>
      </c>
      <c r="E55" s="8"/>
      <c r="F55" s="8"/>
      <c r="G55" s="9" t="s">
        <v>63</v>
      </c>
      <c r="K55" s="6"/>
      <c r="M55" s="7"/>
      <c r="N55" s="38" t="s">
        <v>81</v>
      </c>
      <c r="O55" s="38"/>
      <c r="P55" s="39" t="s">
        <v>63</v>
      </c>
      <c r="Q55" s="40" t="s">
        <v>5</v>
      </c>
    </row>
    <row r="56" spans="2:19" ht="15.75" x14ac:dyDescent="0.25">
      <c r="D56" s="14" t="s">
        <v>82</v>
      </c>
      <c r="G56" s="15">
        <v>348</v>
      </c>
      <c r="K56" s="6"/>
      <c r="M56" s="7"/>
      <c r="N56" s="41" t="s">
        <v>83</v>
      </c>
      <c r="P56" s="15">
        <v>485</v>
      </c>
      <c r="Q56" s="18">
        <f>P56/$P$61</f>
        <v>0.11454888993859234</v>
      </c>
    </row>
    <row r="57" spans="2:19" ht="16.5" thickBot="1" x14ac:dyDescent="0.3">
      <c r="D57" s="14" t="s">
        <v>84</v>
      </c>
      <c r="G57" s="42">
        <v>414</v>
      </c>
      <c r="K57" s="6"/>
      <c r="M57" s="7"/>
      <c r="N57" s="41" t="s">
        <v>85</v>
      </c>
      <c r="P57" s="15">
        <v>1762</v>
      </c>
      <c r="Q57" s="18">
        <f>P57/$P$61</f>
        <v>0.41615493623051486</v>
      </c>
      <c r="S57" s="18"/>
    </row>
    <row r="58" spans="2:19" ht="15.75" x14ac:dyDescent="0.25">
      <c r="D58" s="34" t="s">
        <v>63</v>
      </c>
      <c r="E58" s="34"/>
      <c r="F58" s="34"/>
      <c r="G58" s="21">
        <f>SUM(G56:G57)</f>
        <v>762</v>
      </c>
      <c r="K58" s="6"/>
      <c r="M58" s="7"/>
      <c r="N58" s="41" t="s">
        <v>86</v>
      </c>
      <c r="P58" s="15">
        <v>1789</v>
      </c>
      <c r="Q58" s="18">
        <f>P58/$P$61</f>
        <v>0.4225318847425602</v>
      </c>
    </row>
    <row r="59" spans="2:19" ht="15.75" x14ac:dyDescent="0.25">
      <c r="K59" s="6"/>
      <c r="M59" s="7"/>
      <c r="N59" s="43" t="s">
        <v>87</v>
      </c>
      <c r="P59" s="15">
        <v>180</v>
      </c>
      <c r="Q59" s="18">
        <f t="shared" ref="Q59:Q60" si="2">P59/$P$61</f>
        <v>4.2512990080302314E-2</v>
      </c>
    </row>
    <row r="60" spans="2:19" ht="15" customHeight="1" thickBot="1" x14ac:dyDescent="0.3">
      <c r="K60" s="6"/>
      <c r="M60" s="7"/>
      <c r="N60" s="43" t="s">
        <v>88</v>
      </c>
      <c r="P60" s="15">
        <v>18</v>
      </c>
      <c r="Q60" s="18">
        <f t="shared" si="2"/>
        <v>4.251299008030231E-3</v>
      </c>
    </row>
    <row r="61" spans="2:19" ht="15.75" customHeight="1" x14ac:dyDescent="0.25">
      <c r="K61" s="6"/>
      <c r="M61" s="7"/>
      <c r="N61" s="34" t="s">
        <v>63</v>
      </c>
      <c r="O61" s="34"/>
      <c r="P61" s="21">
        <f>SUM(P56:P60)</f>
        <v>4234</v>
      </c>
      <c r="Q61" s="22">
        <f>SUM(Q56:Q60)</f>
        <v>0.99999999999999989</v>
      </c>
    </row>
    <row r="62" spans="2:19" ht="15.75" x14ac:dyDescent="0.25">
      <c r="K62" s="6"/>
      <c r="M62" s="7"/>
    </row>
    <row r="63" spans="2:19" ht="15.75" x14ac:dyDescent="0.25">
      <c r="K63" s="6"/>
      <c r="M63" s="7"/>
    </row>
    <row r="64" spans="2:19" ht="21" customHeight="1" x14ac:dyDescent="0.25">
      <c r="K64" s="6"/>
      <c r="M64" s="7"/>
    </row>
    <row r="65" spans="1:21" ht="9.75" customHeight="1" x14ac:dyDescent="0.25"/>
    <row r="66" spans="1:21" ht="18" x14ac:dyDescent="0.25">
      <c r="A66" s="4"/>
      <c r="B66" s="4" t="s">
        <v>1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T66" s="4"/>
      <c r="U66" s="44"/>
    </row>
    <row r="67" spans="1:21" ht="12.75" customHeight="1" x14ac:dyDescent="0.25"/>
    <row r="68" spans="1:21" ht="29.25" customHeight="1" x14ac:dyDescent="0.25">
      <c r="A68" s="3" t="e" vm="1">
        <v>#VALUE!</v>
      </c>
      <c r="B68" s="5" t="s">
        <v>89</v>
      </c>
      <c r="C68" s="5"/>
      <c r="D68" s="5"/>
      <c r="E68" s="5"/>
      <c r="F68" s="5"/>
      <c r="G68" s="45"/>
      <c r="H68" s="45"/>
      <c r="J68" s="46"/>
      <c r="K68" s="46"/>
      <c r="L68" s="46"/>
      <c r="N68" s="47"/>
      <c r="O68" s="48"/>
      <c r="P68" s="48"/>
      <c r="Q68" s="48"/>
      <c r="R68" s="48"/>
      <c r="S68" s="48"/>
      <c r="T68" s="48"/>
      <c r="U68" s="48"/>
    </row>
    <row r="69" spans="1:21" ht="12" customHeight="1" x14ac:dyDescent="0.25">
      <c r="B69" s="5"/>
      <c r="C69" s="5"/>
      <c r="D69" s="5"/>
      <c r="E69" s="5"/>
      <c r="F69" s="5"/>
      <c r="G69" s="45"/>
      <c r="H69" s="45"/>
      <c r="J69" s="49"/>
      <c r="K69" s="49"/>
      <c r="L69" s="49"/>
      <c r="N69" s="48"/>
      <c r="P69" s="48"/>
      <c r="Q69" s="48"/>
      <c r="R69" s="48"/>
      <c r="S69" s="48"/>
      <c r="T69" s="48"/>
      <c r="U69" s="48"/>
    </row>
    <row r="70" spans="1:21" ht="22.5" customHeight="1" x14ac:dyDescent="0.25">
      <c r="B70" s="50"/>
      <c r="C70" s="51"/>
      <c r="D70" s="51"/>
      <c r="E70" s="51"/>
      <c r="F70" s="52"/>
    </row>
    <row r="71" spans="1:21" ht="19.5" customHeight="1" x14ac:dyDescent="0.25"/>
    <row r="72" spans="1:21" ht="18.75" customHeight="1" x14ac:dyDescent="0.25">
      <c r="I72" s="53" t="s">
        <v>90</v>
      </c>
      <c r="J72" s="53"/>
      <c r="K72" s="54" t="s">
        <v>91</v>
      </c>
      <c r="M72" s="11" t="s">
        <v>92</v>
      </c>
      <c r="N72" s="12" t="s">
        <v>4</v>
      </c>
      <c r="P72" s="38" t="s">
        <v>93</v>
      </c>
      <c r="Q72" s="55"/>
      <c r="R72" s="39" t="s">
        <v>4</v>
      </c>
      <c r="S72" s="40" t="s">
        <v>5</v>
      </c>
    </row>
    <row r="73" spans="1:21" ht="20.25" customHeight="1" x14ac:dyDescent="0.25">
      <c r="I73" s="53"/>
      <c r="J73" s="53"/>
      <c r="K73" s="54"/>
      <c r="M73" s="56">
        <v>2024</v>
      </c>
      <c r="N73" s="17">
        <v>314</v>
      </c>
      <c r="P73" s="19" t="s">
        <v>94</v>
      </c>
      <c r="Q73" s="57"/>
      <c r="R73" s="17">
        <v>280</v>
      </c>
      <c r="S73" s="18">
        <f>+R73/$R$76</f>
        <v>0.68292682926829273</v>
      </c>
    </row>
    <row r="74" spans="1:21" ht="20.25" customHeight="1" x14ac:dyDescent="0.25">
      <c r="I74" s="53"/>
      <c r="J74" s="53"/>
      <c r="K74" s="54"/>
      <c r="M74" s="56">
        <v>2025</v>
      </c>
      <c r="N74" s="17">
        <v>96</v>
      </c>
      <c r="P74" s="58" t="s">
        <v>95</v>
      </c>
      <c r="Q74" s="58"/>
      <c r="R74" s="59">
        <v>130</v>
      </c>
      <c r="S74" s="60">
        <f>+R74/$R$76</f>
        <v>0.31707317073170732</v>
      </c>
    </row>
    <row r="75" spans="1:21" ht="19.5" customHeight="1" thickBot="1" x14ac:dyDescent="0.3">
      <c r="I75" s="6" t="s">
        <v>41</v>
      </c>
      <c r="J75" s="61"/>
      <c r="K75" s="7">
        <v>103</v>
      </c>
      <c r="M75" s="56" t="s">
        <v>96</v>
      </c>
      <c r="N75" s="17">
        <v>0</v>
      </c>
      <c r="P75" s="62"/>
      <c r="Q75" s="62"/>
      <c r="R75" s="63"/>
      <c r="S75" s="64"/>
    </row>
    <row r="76" spans="1:21" ht="19.5" customHeight="1" x14ac:dyDescent="0.25">
      <c r="I76" s="6" t="s">
        <v>14</v>
      </c>
      <c r="J76" s="23"/>
      <c r="K76" s="7">
        <v>58</v>
      </c>
      <c r="M76" s="20" t="s">
        <v>63</v>
      </c>
      <c r="N76" s="21">
        <f>SUM(N73:N75)</f>
        <v>410</v>
      </c>
      <c r="P76" s="20" t="s">
        <v>63</v>
      </c>
      <c r="Q76" s="65"/>
      <c r="R76" s="21">
        <f>SUM(R73:R75)</f>
        <v>410</v>
      </c>
      <c r="S76" s="22">
        <f>SUM(S73:S75)</f>
        <v>1</v>
      </c>
    </row>
    <row r="77" spans="1:21" ht="19.5" customHeight="1" x14ac:dyDescent="0.25">
      <c r="I77" s="6" t="s">
        <v>35</v>
      </c>
      <c r="J77" s="23"/>
      <c r="K77" s="7">
        <v>25</v>
      </c>
      <c r="M77" s="66" t="s">
        <v>97</v>
      </c>
      <c r="N77" s="66"/>
      <c r="P77" s="67"/>
    </row>
    <row r="78" spans="1:21" ht="19.5" customHeight="1" x14ac:dyDescent="0.3">
      <c r="I78" s="68" t="s">
        <v>11</v>
      </c>
      <c r="J78" s="69"/>
      <c r="K78" s="7">
        <v>26</v>
      </c>
      <c r="M78" s="66"/>
      <c r="N78" s="66"/>
      <c r="Q78" s="70" t="s">
        <v>98</v>
      </c>
      <c r="S78" s="71" t="s">
        <v>99</v>
      </c>
    </row>
    <row r="79" spans="1:21" ht="19.5" customHeight="1" x14ac:dyDescent="0.35">
      <c r="I79" s="6" t="s">
        <v>50</v>
      </c>
      <c r="J79" s="23"/>
      <c r="K79" s="7">
        <v>84</v>
      </c>
      <c r="M79" s="72"/>
      <c r="N79" s="72"/>
      <c r="Q79" s="73">
        <f>+S73</f>
        <v>0.68292682926829273</v>
      </c>
      <c r="S79" s="74">
        <f>+S74</f>
        <v>0.31707317073170732</v>
      </c>
    </row>
    <row r="80" spans="1:21" ht="19.5" customHeight="1" x14ac:dyDescent="0.25">
      <c r="I80" s="6" t="s">
        <v>76</v>
      </c>
      <c r="J80" s="23"/>
      <c r="K80" s="7">
        <v>25</v>
      </c>
      <c r="Q80" s="18"/>
      <c r="U80" s="75"/>
    </row>
    <row r="81" spans="2:21" ht="19.5" customHeight="1" x14ac:dyDescent="0.25">
      <c r="I81" s="6" t="s">
        <v>64</v>
      </c>
      <c r="J81" s="23"/>
      <c r="K81" s="7">
        <v>22</v>
      </c>
      <c r="Q81" s="19"/>
    </row>
    <row r="82" spans="2:21" ht="19.5" customHeight="1" x14ac:dyDescent="0.25">
      <c r="I82" s="6" t="s">
        <v>53</v>
      </c>
      <c r="J82" s="61"/>
      <c r="K82" s="7">
        <v>18</v>
      </c>
      <c r="Q82" s="19"/>
      <c r="U82" s="76"/>
    </row>
    <row r="83" spans="2:21" ht="19.5" customHeight="1" x14ac:dyDescent="0.25">
      <c r="I83" s="6" t="s">
        <v>47</v>
      </c>
      <c r="J83" s="23"/>
      <c r="K83" s="7">
        <v>15</v>
      </c>
    </row>
    <row r="84" spans="2:21" ht="19.5" customHeight="1" x14ac:dyDescent="0.25">
      <c r="I84" s="6" t="s">
        <v>17</v>
      </c>
      <c r="J84" s="61"/>
      <c r="K84" s="7">
        <v>21</v>
      </c>
      <c r="M84" s="77" t="s">
        <v>100</v>
      </c>
      <c r="N84" s="78" t="s">
        <v>4</v>
      </c>
      <c r="O84" s="79" t="s">
        <v>5</v>
      </c>
    </row>
    <row r="85" spans="2:21" ht="19.5" customHeight="1" x14ac:dyDescent="0.25">
      <c r="I85" s="6" t="s">
        <v>44</v>
      </c>
      <c r="J85" s="23"/>
      <c r="K85" s="7">
        <v>9</v>
      </c>
      <c r="M85" s="19" t="s">
        <v>101</v>
      </c>
      <c r="N85" s="17">
        <v>407</v>
      </c>
      <c r="O85" s="18">
        <f>N85/$N$87</f>
        <v>0.99268292682926829</v>
      </c>
      <c r="U85" s="80"/>
    </row>
    <row r="86" spans="2:21" ht="19.5" customHeight="1" thickBot="1" x14ac:dyDescent="0.3">
      <c r="I86" s="6" t="s">
        <v>65</v>
      </c>
      <c r="J86" s="23"/>
      <c r="K86" s="7">
        <v>4</v>
      </c>
      <c r="M86" s="19" t="s">
        <v>102</v>
      </c>
      <c r="N86" s="17">
        <v>3</v>
      </c>
      <c r="O86" s="18">
        <f>N86/$N$87</f>
        <v>7.3170731707317077E-3</v>
      </c>
    </row>
    <row r="87" spans="2:21" ht="19.5" customHeight="1" x14ac:dyDescent="0.25">
      <c r="I87" s="6" t="s">
        <v>20</v>
      </c>
      <c r="K87" s="7">
        <v>0</v>
      </c>
      <c r="M87" s="20" t="s">
        <v>63</v>
      </c>
      <c r="N87" s="21">
        <f>SUM(N85:N86)</f>
        <v>410</v>
      </c>
      <c r="O87" s="22">
        <f>SUM(O85:O86)</f>
        <v>1</v>
      </c>
      <c r="Q87" s="81"/>
    </row>
    <row r="88" spans="2:21" ht="19.5" customHeight="1" x14ac:dyDescent="0.25">
      <c r="I88" s="6" t="s">
        <v>70</v>
      </c>
      <c r="K88" s="7">
        <v>0</v>
      </c>
      <c r="M88" s="6"/>
      <c r="N88" s="82"/>
      <c r="O88" s="83"/>
      <c r="Q88" s="81"/>
    </row>
    <row r="89" spans="2:21" ht="19.5" customHeight="1" x14ac:dyDescent="0.25">
      <c r="I89" s="6" t="s">
        <v>68</v>
      </c>
      <c r="J89" s="68"/>
      <c r="K89" s="7">
        <v>0</v>
      </c>
    </row>
    <row r="90" spans="2:21" ht="19.5" customHeight="1" x14ac:dyDescent="0.25">
      <c r="I90" s="6" t="s">
        <v>38</v>
      </c>
      <c r="J90" s="61"/>
      <c r="K90" s="7">
        <v>0</v>
      </c>
    </row>
    <row r="91" spans="2:21" ht="19.5" customHeight="1" x14ac:dyDescent="0.25">
      <c r="I91" s="6" t="s">
        <v>26</v>
      </c>
      <c r="J91" s="23"/>
      <c r="K91" s="7">
        <v>0</v>
      </c>
      <c r="N91" s="19"/>
      <c r="O91" s="19"/>
    </row>
    <row r="92" spans="2:21" ht="19.5" customHeight="1" x14ac:dyDescent="0.25">
      <c r="I92" s="6" t="s">
        <v>29</v>
      </c>
      <c r="J92" s="23"/>
      <c r="K92" s="7">
        <v>0</v>
      </c>
    </row>
    <row r="93" spans="2:21" ht="23.25" customHeight="1" x14ac:dyDescent="0.25">
      <c r="B93" s="24" t="s">
        <v>66</v>
      </c>
      <c r="C93" s="84" t="s">
        <v>67</v>
      </c>
      <c r="D93" s="85"/>
      <c r="I93" s="68" t="s">
        <v>72</v>
      </c>
      <c r="J93" s="68"/>
      <c r="K93" s="7">
        <v>0</v>
      </c>
      <c r="M93" s="11" t="s">
        <v>103</v>
      </c>
      <c r="N93" s="12" t="s">
        <v>4</v>
      </c>
      <c r="O93" s="13" t="s">
        <v>5</v>
      </c>
    </row>
    <row r="94" spans="2:21" ht="23.25" customHeight="1" x14ac:dyDescent="0.25">
      <c r="C94" s="27" t="s">
        <v>104</v>
      </c>
      <c r="D94" s="28"/>
      <c r="I94" s="6" t="s">
        <v>8</v>
      </c>
      <c r="J94" s="23"/>
      <c r="K94" s="7">
        <v>0</v>
      </c>
      <c r="M94" s="6" t="s">
        <v>105</v>
      </c>
      <c r="N94" s="82">
        <v>396</v>
      </c>
      <c r="O94" s="83">
        <f t="shared" ref="O94:O99" si="3">N94/$N$100</f>
        <v>0.96585365853658534</v>
      </c>
    </row>
    <row r="95" spans="2:21" ht="19.5" customHeight="1" x14ac:dyDescent="0.25">
      <c r="B95" s="29"/>
      <c r="C95" s="30" t="s">
        <v>106</v>
      </c>
      <c r="D95" s="28"/>
      <c r="I95" s="6" t="s">
        <v>56</v>
      </c>
      <c r="J95" s="23"/>
      <c r="K95" s="7">
        <v>0</v>
      </c>
      <c r="M95" s="6" t="s">
        <v>107</v>
      </c>
      <c r="N95" s="82">
        <v>7</v>
      </c>
      <c r="O95" s="83">
        <f t="shared" si="3"/>
        <v>1.7073170731707318E-2</v>
      </c>
    </row>
    <row r="96" spans="2:21" ht="19.5" customHeight="1" x14ac:dyDescent="0.25">
      <c r="B96" s="31"/>
      <c r="C96" s="30" t="s">
        <v>108</v>
      </c>
      <c r="D96" s="28"/>
      <c r="I96" s="6" t="s">
        <v>62</v>
      </c>
      <c r="J96" s="23"/>
      <c r="K96" s="7">
        <v>0</v>
      </c>
      <c r="M96" s="6" t="s">
        <v>109</v>
      </c>
      <c r="N96" s="82">
        <v>0</v>
      </c>
      <c r="O96" s="83">
        <f t="shared" si="3"/>
        <v>0</v>
      </c>
    </row>
    <row r="97" spans="2:17" ht="19.5" customHeight="1" x14ac:dyDescent="0.25">
      <c r="B97" s="32"/>
      <c r="C97" s="30" t="s">
        <v>110</v>
      </c>
      <c r="D97" s="28"/>
      <c r="I97" s="6" t="s">
        <v>111</v>
      </c>
      <c r="J97" s="23"/>
      <c r="K97" s="7">
        <v>0</v>
      </c>
      <c r="M97" s="6" t="s">
        <v>112</v>
      </c>
      <c r="N97" s="82">
        <v>7</v>
      </c>
      <c r="O97" s="83">
        <f t="shared" si="3"/>
        <v>1.7073170731707318E-2</v>
      </c>
    </row>
    <row r="98" spans="2:17" ht="19.5" customHeight="1" x14ac:dyDescent="0.25">
      <c r="B98" s="33"/>
      <c r="C98" s="30" t="s">
        <v>113</v>
      </c>
      <c r="D98" s="28"/>
      <c r="I98" s="6" t="s">
        <v>32</v>
      </c>
      <c r="J98" s="61"/>
      <c r="K98" s="7">
        <v>0</v>
      </c>
      <c r="M98" s="6" t="s">
        <v>114</v>
      </c>
      <c r="N98" s="82">
        <v>0</v>
      </c>
      <c r="O98" s="83">
        <f t="shared" si="3"/>
        <v>0</v>
      </c>
    </row>
    <row r="99" spans="2:17" ht="19.5" customHeight="1" thickBot="1" x14ac:dyDescent="0.3">
      <c r="B99" s="36"/>
      <c r="C99" s="30" t="s">
        <v>115</v>
      </c>
      <c r="D99" s="28"/>
      <c r="I99" s="6" t="s">
        <v>23</v>
      </c>
      <c r="J99" s="23"/>
      <c r="K99" s="7">
        <v>0</v>
      </c>
      <c r="M99" s="6" t="s">
        <v>116</v>
      </c>
      <c r="N99" s="82">
        <v>0</v>
      </c>
      <c r="O99" s="83">
        <f t="shared" si="3"/>
        <v>0</v>
      </c>
    </row>
    <row r="100" spans="2:17" ht="19.5" customHeight="1" x14ac:dyDescent="0.25">
      <c r="B100" s="37"/>
      <c r="C100" s="30" t="s">
        <v>117</v>
      </c>
      <c r="D100" s="28"/>
      <c r="I100" s="86" t="s">
        <v>63</v>
      </c>
      <c r="J100" s="86"/>
      <c r="K100" s="87">
        <f>SUM(K75:K99)</f>
        <v>410</v>
      </c>
      <c r="M100" s="20" t="s">
        <v>63</v>
      </c>
      <c r="N100" s="21">
        <f>SUM(N94:N99)</f>
        <v>410</v>
      </c>
      <c r="O100" s="22">
        <f>SUM(O94:O99)</f>
        <v>1</v>
      </c>
    </row>
    <row r="101" spans="2:17" ht="33" customHeight="1" x14ac:dyDescent="0.35">
      <c r="I101" s="88" t="s">
        <v>118</v>
      </c>
      <c r="J101" s="88"/>
      <c r="K101" s="88"/>
      <c r="N101" s="89"/>
      <c r="Q101" s="90"/>
    </row>
    <row r="102" spans="2:17" ht="16.5" customHeight="1" x14ac:dyDescent="0.35">
      <c r="N102" s="89"/>
      <c r="O102" s="91"/>
    </row>
    <row r="103" spans="2:17" ht="16.5" customHeight="1" x14ac:dyDescent="0.25"/>
    <row r="104" spans="2:17" ht="16.5" customHeight="1" x14ac:dyDescent="0.25"/>
    <row r="105" spans="2:17" ht="18" customHeight="1" x14ac:dyDescent="0.25"/>
    <row r="106" spans="2:17" ht="19.5" customHeight="1" x14ac:dyDescent="0.25"/>
    <row r="107" spans="2:17" ht="19.5" customHeight="1" x14ac:dyDescent="0.25">
      <c r="B107" s="92" t="s">
        <v>119</v>
      </c>
      <c r="C107" s="92"/>
      <c r="D107" s="93" t="s">
        <v>4</v>
      </c>
      <c r="E107" s="94" t="s">
        <v>5</v>
      </c>
      <c r="I107" s="77" t="s">
        <v>120</v>
      </c>
      <c r="J107" s="77"/>
      <c r="K107" s="93" t="s">
        <v>4</v>
      </c>
      <c r="L107" s="94" t="s">
        <v>5</v>
      </c>
    </row>
    <row r="108" spans="2:17" ht="19.5" customHeight="1" x14ac:dyDescent="0.25">
      <c r="B108" s="19" t="s">
        <v>121</v>
      </c>
      <c r="C108" s="19"/>
      <c r="D108" s="17">
        <v>355</v>
      </c>
      <c r="E108" s="18">
        <f>D108/D110</f>
        <v>0.86585365853658536</v>
      </c>
      <c r="I108" s="19" t="s">
        <v>122</v>
      </c>
      <c r="K108" s="17">
        <v>4</v>
      </c>
      <c r="L108" s="18">
        <f>K108/K110</f>
        <v>9.7560975609756097E-3</v>
      </c>
    </row>
    <row r="109" spans="2:17" ht="19.5" customHeight="1" thickBot="1" x14ac:dyDescent="0.3">
      <c r="B109" s="19" t="s">
        <v>123</v>
      </c>
      <c r="C109" s="19"/>
      <c r="D109" s="17">
        <v>55</v>
      </c>
      <c r="E109" s="18">
        <f>D109/D110</f>
        <v>0.13414634146341464</v>
      </c>
      <c r="I109" s="19" t="s">
        <v>124</v>
      </c>
      <c r="K109" s="17">
        <v>406</v>
      </c>
      <c r="L109" s="18">
        <f>K109/K110</f>
        <v>0.99024390243902438</v>
      </c>
    </row>
    <row r="110" spans="2:17" ht="19.5" customHeight="1" x14ac:dyDescent="0.25">
      <c r="B110" s="20" t="s">
        <v>63</v>
      </c>
      <c r="C110" s="20"/>
      <c r="D110" s="21">
        <f>SUM(D108:D109)</f>
        <v>410</v>
      </c>
      <c r="E110" s="22">
        <f>SUM(E108:E109)</f>
        <v>1</v>
      </c>
      <c r="I110" s="20" t="s">
        <v>63</v>
      </c>
      <c r="J110" s="20"/>
      <c r="K110" s="21">
        <f>SUM(K108:K109)</f>
        <v>410</v>
      </c>
      <c r="L110" s="22">
        <f>SUM(L108:L109)</f>
        <v>1</v>
      </c>
    </row>
    <row r="111" spans="2:17" ht="19.5" customHeight="1" x14ac:dyDescent="0.25"/>
    <row r="112" spans="2:17" ht="19.5" customHeight="1" x14ac:dyDescent="0.25">
      <c r="I112" s="19"/>
      <c r="J112" s="95"/>
      <c r="K112" s="17"/>
    </row>
    <row r="113" spans="2:21" ht="19.5" customHeight="1" x14ac:dyDescent="0.25"/>
    <row r="114" spans="2:21" ht="19.5" customHeight="1" x14ac:dyDescent="0.25"/>
    <row r="115" spans="2:21" ht="19.5" customHeight="1" x14ac:dyDescent="0.25"/>
    <row r="116" spans="2:21" ht="19.5" customHeight="1" x14ac:dyDescent="0.25">
      <c r="B116" s="92" t="s">
        <v>125</v>
      </c>
      <c r="C116" s="92"/>
      <c r="D116" s="93" t="s">
        <v>4</v>
      </c>
      <c r="E116" s="94" t="s">
        <v>5</v>
      </c>
      <c r="I116" s="11" t="s">
        <v>126</v>
      </c>
      <c r="J116" s="11"/>
      <c r="K116" s="12" t="s">
        <v>4</v>
      </c>
      <c r="L116" s="13" t="s">
        <v>5</v>
      </c>
      <c r="O116" s="92" t="s">
        <v>127</v>
      </c>
      <c r="P116" s="92"/>
      <c r="Q116" s="93" t="s">
        <v>4</v>
      </c>
      <c r="R116" s="94" t="s">
        <v>5</v>
      </c>
      <c r="S116" s="96"/>
    </row>
    <row r="117" spans="2:21" ht="19.5" customHeight="1" x14ac:dyDescent="0.25">
      <c r="B117" s="19" t="s">
        <v>128</v>
      </c>
      <c r="C117" s="19"/>
      <c r="D117" s="17">
        <v>314</v>
      </c>
      <c r="E117" s="18">
        <f>D117/$D$119</f>
        <v>0.76585365853658538</v>
      </c>
      <c r="I117" s="6" t="s">
        <v>129</v>
      </c>
      <c r="J117" s="6"/>
      <c r="K117" s="17">
        <v>82</v>
      </c>
      <c r="L117" s="18">
        <f>K117/$K$124</f>
        <v>0.97619047619047616</v>
      </c>
      <c r="M117" s="97"/>
      <c r="O117" s="19" t="s">
        <v>122</v>
      </c>
      <c r="P117" s="19"/>
      <c r="Q117" s="17">
        <v>0</v>
      </c>
      <c r="R117" s="18">
        <f>Q117/$Q$119</f>
        <v>0</v>
      </c>
      <c r="S117" s="98"/>
    </row>
    <row r="118" spans="2:21" ht="19.5" customHeight="1" thickBot="1" x14ac:dyDescent="0.3">
      <c r="B118" s="19" t="s">
        <v>130</v>
      </c>
      <c r="C118" s="19"/>
      <c r="D118" s="17">
        <v>96</v>
      </c>
      <c r="E118" s="18">
        <f>D118/$D$119</f>
        <v>0.23414634146341465</v>
      </c>
      <c r="I118" s="6" t="s">
        <v>131</v>
      </c>
      <c r="J118" s="6"/>
      <c r="K118" s="17">
        <v>2</v>
      </c>
      <c r="L118" s="18">
        <f t="shared" ref="L118:L122" si="4">K118/$K$124</f>
        <v>2.3809523809523808E-2</v>
      </c>
      <c r="M118" s="97"/>
      <c r="O118" s="19" t="s">
        <v>124</v>
      </c>
      <c r="P118" s="19"/>
      <c r="Q118" s="17">
        <v>410</v>
      </c>
      <c r="R118" s="18">
        <f>Q118/$Q$119</f>
        <v>1</v>
      </c>
      <c r="S118" s="82"/>
    </row>
    <row r="119" spans="2:21" ht="19.5" customHeight="1" x14ac:dyDescent="0.25">
      <c r="B119" s="20" t="s">
        <v>63</v>
      </c>
      <c r="C119" s="20"/>
      <c r="D119" s="21">
        <f>SUM(D117:D118)</f>
        <v>410</v>
      </c>
      <c r="E119" s="22">
        <f>SUM(E117:E118)</f>
        <v>1</v>
      </c>
      <c r="I119" s="6" t="s">
        <v>132</v>
      </c>
      <c r="J119" s="6"/>
      <c r="K119" s="17">
        <v>0</v>
      </c>
      <c r="L119" s="18">
        <f t="shared" si="4"/>
        <v>0</v>
      </c>
      <c r="M119" s="97"/>
      <c r="O119" s="20" t="s">
        <v>63</v>
      </c>
      <c r="P119" s="20"/>
      <c r="Q119" s="21">
        <f>SUM(Q117:Q118)</f>
        <v>410</v>
      </c>
      <c r="R119" s="22">
        <f>SUM(R117:R118)</f>
        <v>1</v>
      </c>
      <c r="S119" s="82"/>
    </row>
    <row r="120" spans="2:21" ht="18" customHeight="1" x14ac:dyDescent="0.25">
      <c r="I120" s="6" t="s">
        <v>133</v>
      </c>
      <c r="J120" s="6"/>
      <c r="K120" s="17">
        <v>0</v>
      </c>
      <c r="L120" s="18">
        <f t="shared" si="4"/>
        <v>0</v>
      </c>
      <c r="M120" s="97"/>
      <c r="S120" s="99"/>
    </row>
    <row r="121" spans="2:21" ht="18" customHeight="1" x14ac:dyDescent="0.25">
      <c r="I121" s="6" t="s">
        <v>134</v>
      </c>
      <c r="J121" s="6"/>
      <c r="K121" s="17">
        <v>0</v>
      </c>
      <c r="L121" s="18">
        <f t="shared" si="4"/>
        <v>0</v>
      </c>
      <c r="M121" s="97"/>
      <c r="S121" s="100"/>
    </row>
    <row r="122" spans="2:21" ht="20.25" customHeight="1" x14ac:dyDescent="0.25">
      <c r="I122" s="19" t="s">
        <v>135</v>
      </c>
      <c r="J122" s="19"/>
      <c r="K122" s="17">
        <v>0</v>
      </c>
      <c r="L122" s="18">
        <f t="shared" si="4"/>
        <v>0</v>
      </c>
      <c r="M122" s="97"/>
      <c r="N122" s="101"/>
      <c r="T122" s="101"/>
      <c r="U122" s="101"/>
    </row>
    <row r="123" spans="2:21" ht="20.25" customHeight="1" thickBot="1" x14ac:dyDescent="0.3">
      <c r="I123" s="102" t="s">
        <v>136</v>
      </c>
      <c r="J123" s="102"/>
      <c r="K123" s="17">
        <v>0</v>
      </c>
      <c r="L123" s="18">
        <f>K123/$K$124</f>
        <v>0</v>
      </c>
      <c r="M123" s="97"/>
    </row>
    <row r="124" spans="2:21" ht="20.25" customHeight="1" x14ac:dyDescent="0.25">
      <c r="I124" s="20" t="s">
        <v>63</v>
      </c>
      <c r="J124" s="20"/>
      <c r="K124" s="21">
        <f>SUM(K117:K123)</f>
        <v>84</v>
      </c>
      <c r="L124" s="22">
        <f>SUM(L117:L123)</f>
        <v>1</v>
      </c>
    </row>
    <row r="125" spans="2:21" ht="20.25" customHeight="1" x14ac:dyDescent="0.25">
      <c r="I125" s="103" t="s">
        <v>137</v>
      </c>
      <c r="J125" s="103"/>
      <c r="K125" s="103"/>
      <c r="L125" s="103"/>
      <c r="O125" s="77" t="s">
        <v>138</v>
      </c>
      <c r="P125" s="12" t="s">
        <v>4</v>
      </c>
      <c r="Q125" s="13" t="s">
        <v>5</v>
      </c>
      <c r="R125" s="12" t="s">
        <v>139</v>
      </c>
      <c r="S125" s="12" t="s">
        <v>140</v>
      </c>
    </row>
    <row r="126" spans="2:21" ht="20.25" customHeight="1" x14ac:dyDescent="0.25">
      <c r="B126" s="11" t="s">
        <v>141</v>
      </c>
      <c r="C126" s="104"/>
      <c r="D126" s="11"/>
      <c r="E126" s="12" t="s">
        <v>4</v>
      </c>
      <c r="F126" s="13" t="s">
        <v>5</v>
      </c>
      <c r="I126" s="103"/>
      <c r="J126" s="103"/>
      <c r="K126" s="103"/>
      <c r="L126" s="103"/>
      <c r="O126" s="6" t="s">
        <v>142</v>
      </c>
      <c r="P126" s="105">
        <v>365</v>
      </c>
      <c r="Q126" s="18">
        <f>+P126/$P$129</f>
        <v>0.8902439024390244</v>
      </c>
      <c r="R126" s="106"/>
      <c r="S126" s="106"/>
    </row>
    <row r="127" spans="2:21" ht="20.25" customHeight="1" x14ac:dyDescent="0.25">
      <c r="B127" s="19" t="s">
        <v>143</v>
      </c>
      <c r="C127" s="95"/>
      <c r="D127" s="19"/>
      <c r="E127" s="82">
        <v>0</v>
      </c>
      <c r="F127" s="107">
        <f t="shared" ref="F127:F137" si="5">+E127/$E$138</f>
        <v>0</v>
      </c>
      <c r="O127" s="6" t="s">
        <v>144</v>
      </c>
      <c r="P127" s="17">
        <v>45</v>
      </c>
      <c r="Q127" s="18">
        <f>+P127/$P$129</f>
        <v>0.10975609756097561</v>
      </c>
      <c r="R127" s="82">
        <v>14</v>
      </c>
      <c r="S127" s="82">
        <v>6</v>
      </c>
    </row>
    <row r="128" spans="2:21" ht="20.25" customHeight="1" thickBot="1" x14ac:dyDescent="0.3">
      <c r="B128" s="19" t="s">
        <v>145</v>
      </c>
      <c r="C128" s="95"/>
      <c r="D128" s="19"/>
      <c r="E128" s="82">
        <v>0</v>
      </c>
      <c r="F128" s="107">
        <f t="shared" si="5"/>
        <v>0</v>
      </c>
      <c r="O128" s="6" t="s">
        <v>146</v>
      </c>
      <c r="P128" s="17">
        <v>0</v>
      </c>
      <c r="Q128" s="18">
        <f>+P128/$P$129</f>
        <v>0</v>
      </c>
      <c r="R128" s="82">
        <v>0</v>
      </c>
      <c r="S128" s="82">
        <v>0</v>
      </c>
    </row>
    <row r="129" spans="2:21" ht="20.25" customHeight="1" x14ac:dyDescent="0.25">
      <c r="B129" s="19" t="s">
        <v>147</v>
      </c>
      <c r="C129" s="95"/>
      <c r="D129" s="19"/>
      <c r="E129" s="82">
        <v>0</v>
      </c>
      <c r="F129" s="107">
        <f t="shared" si="5"/>
        <v>0</v>
      </c>
      <c r="N129" s="108"/>
      <c r="O129" s="109" t="s">
        <v>63</v>
      </c>
      <c r="P129" s="21">
        <f>SUM(P126:P128)</f>
        <v>410</v>
      </c>
      <c r="Q129" s="22">
        <f>SUM(Q126:Q128)</f>
        <v>1</v>
      </c>
      <c r="R129" s="21">
        <f>SUM(R127:R128)</f>
        <v>14</v>
      </c>
      <c r="S129" s="21">
        <f>SUM(S127:S128)</f>
        <v>6</v>
      </c>
    </row>
    <row r="130" spans="2:21" ht="20.25" customHeight="1" x14ac:dyDescent="0.25">
      <c r="B130" s="19" t="s">
        <v>148</v>
      </c>
      <c r="C130" s="95"/>
      <c r="D130" s="19"/>
      <c r="E130" s="82">
        <v>3</v>
      </c>
      <c r="F130" s="107">
        <f t="shared" si="5"/>
        <v>7.3170731707317077E-3</v>
      </c>
      <c r="I130" s="92" t="s">
        <v>149</v>
      </c>
      <c r="J130" s="92"/>
      <c r="K130" s="92"/>
      <c r="L130" s="12" t="s">
        <v>4</v>
      </c>
      <c r="M130" s="13" t="s">
        <v>5</v>
      </c>
      <c r="N130" s="110"/>
    </row>
    <row r="131" spans="2:21" ht="20.25" customHeight="1" x14ac:dyDescent="0.25">
      <c r="B131" s="19" t="s">
        <v>150</v>
      </c>
      <c r="C131" s="95"/>
      <c r="D131" s="19"/>
      <c r="E131" s="82">
        <v>236</v>
      </c>
      <c r="F131" s="107">
        <f t="shared" si="5"/>
        <v>0.57560975609756093</v>
      </c>
      <c r="I131" s="19" t="s">
        <v>151</v>
      </c>
      <c r="L131" s="82">
        <v>56</v>
      </c>
      <c r="M131" s="107">
        <f>+L131/$L$140</f>
        <v>0.13658536585365855</v>
      </c>
      <c r="T131" s="111"/>
      <c r="U131" s="111"/>
    </row>
    <row r="132" spans="2:21" ht="20.25" customHeight="1" x14ac:dyDescent="0.25">
      <c r="B132" s="19" t="s">
        <v>152</v>
      </c>
      <c r="C132" s="95"/>
      <c r="D132" s="19"/>
      <c r="E132" s="82">
        <v>166</v>
      </c>
      <c r="F132" s="107">
        <f t="shared" si="5"/>
        <v>0.40487804878048783</v>
      </c>
      <c r="I132" s="19" t="s">
        <v>153</v>
      </c>
      <c r="L132" s="82">
        <v>0</v>
      </c>
      <c r="M132" s="107">
        <f t="shared" ref="M132:M139" si="6">+L132/$L$140</f>
        <v>0</v>
      </c>
      <c r="T132" s="111"/>
      <c r="U132" s="111"/>
    </row>
    <row r="133" spans="2:21" ht="20.25" customHeight="1" x14ac:dyDescent="0.25">
      <c r="B133" s="19" t="s">
        <v>154</v>
      </c>
      <c r="C133" s="95"/>
      <c r="D133" s="19"/>
      <c r="E133" s="82">
        <v>4</v>
      </c>
      <c r="F133" s="107">
        <f t="shared" si="5"/>
        <v>9.7560975609756097E-3</v>
      </c>
      <c r="I133" s="19" t="s">
        <v>155</v>
      </c>
      <c r="L133" s="82">
        <v>11</v>
      </c>
      <c r="M133" s="107">
        <f t="shared" si="6"/>
        <v>2.6829268292682926E-2</v>
      </c>
      <c r="T133" s="111"/>
      <c r="U133" s="111"/>
    </row>
    <row r="134" spans="2:21" ht="20.25" customHeight="1" x14ac:dyDescent="0.25">
      <c r="B134" s="19" t="s">
        <v>156</v>
      </c>
      <c r="C134" s="95"/>
      <c r="D134" s="19"/>
      <c r="E134" s="82">
        <v>1</v>
      </c>
      <c r="F134" s="107">
        <f t="shared" si="5"/>
        <v>2.4390243902439024E-3</v>
      </c>
      <c r="I134" s="19" t="s">
        <v>157</v>
      </c>
      <c r="L134" s="82">
        <v>0</v>
      </c>
      <c r="M134" s="107">
        <f t="shared" si="6"/>
        <v>0</v>
      </c>
      <c r="O134" s="101"/>
      <c r="P134" s="101"/>
      <c r="Q134" s="101"/>
      <c r="R134" s="101"/>
      <c r="S134" s="101"/>
      <c r="T134" s="112"/>
      <c r="U134" s="112"/>
    </row>
    <row r="135" spans="2:21" ht="30" customHeight="1" x14ac:dyDescent="0.25">
      <c r="B135" s="19" t="s">
        <v>158</v>
      </c>
      <c r="C135" s="95"/>
      <c r="D135" s="19"/>
      <c r="E135" s="82">
        <v>0</v>
      </c>
      <c r="F135" s="107">
        <f t="shared" si="5"/>
        <v>0</v>
      </c>
      <c r="I135" s="113" t="s">
        <v>159</v>
      </c>
      <c r="J135" s="113"/>
      <c r="K135" s="113"/>
      <c r="L135" s="82">
        <v>1</v>
      </c>
      <c r="M135" s="18">
        <f t="shared" si="6"/>
        <v>2.4390243902439024E-3</v>
      </c>
      <c r="T135" s="114"/>
      <c r="U135" s="115"/>
    </row>
    <row r="136" spans="2:21" ht="19.5" customHeight="1" x14ac:dyDescent="0.25">
      <c r="B136" s="19" t="s">
        <v>160</v>
      </c>
      <c r="C136" s="95"/>
      <c r="D136" s="19"/>
      <c r="E136" s="82">
        <v>0</v>
      </c>
      <c r="F136" s="107">
        <f t="shared" si="5"/>
        <v>0</v>
      </c>
      <c r="I136" s="19" t="s">
        <v>161</v>
      </c>
      <c r="L136" s="82">
        <v>0</v>
      </c>
      <c r="M136" s="107">
        <f t="shared" si="6"/>
        <v>0</v>
      </c>
      <c r="O136" s="116" t="s">
        <v>162</v>
      </c>
      <c r="P136" s="116"/>
      <c r="Q136" s="116"/>
      <c r="R136" s="12" t="s">
        <v>4</v>
      </c>
      <c r="S136" s="13" t="s">
        <v>5</v>
      </c>
      <c r="T136" s="114"/>
      <c r="U136" s="115"/>
    </row>
    <row r="137" spans="2:21" ht="19.5" customHeight="1" thickBot="1" x14ac:dyDescent="0.3">
      <c r="B137" s="19" t="s">
        <v>163</v>
      </c>
      <c r="C137" s="95"/>
      <c r="D137" s="19"/>
      <c r="E137" s="82">
        <v>0</v>
      </c>
      <c r="F137" s="107">
        <f t="shared" si="5"/>
        <v>0</v>
      </c>
      <c r="I137" s="19" t="s">
        <v>164</v>
      </c>
      <c r="L137" s="82">
        <v>324</v>
      </c>
      <c r="M137" s="107">
        <f t="shared" si="6"/>
        <v>0.79024390243902443</v>
      </c>
      <c r="O137" s="19" t="s">
        <v>151</v>
      </c>
      <c r="R137" s="82">
        <v>93</v>
      </c>
      <c r="S137" s="107">
        <f t="shared" ref="S137:S151" si="7">+R137/$R$152</f>
        <v>0.22682926829268293</v>
      </c>
      <c r="T137" s="114"/>
      <c r="U137" s="115"/>
    </row>
    <row r="138" spans="2:21" ht="19.5" customHeight="1" x14ac:dyDescent="0.25">
      <c r="B138" s="20" t="s">
        <v>63</v>
      </c>
      <c r="C138" s="117"/>
      <c r="D138" s="20"/>
      <c r="E138" s="21">
        <f>SUM(E127:E137)</f>
        <v>410</v>
      </c>
      <c r="F138" s="118">
        <f>SUM(F127:F137)</f>
        <v>1</v>
      </c>
      <c r="I138" s="19" t="s">
        <v>136</v>
      </c>
      <c r="L138" s="82">
        <v>0</v>
      </c>
      <c r="M138" s="119">
        <f t="shared" si="6"/>
        <v>0</v>
      </c>
      <c r="O138" s="19" t="s">
        <v>153</v>
      </c>
      <c r="R138" s="82">
        <v>0</v>
      </c>
      <c r="S138" s="107">
        <f t="shared" si="7"/>
        <v>0</v>
      </c>
      <c r="T138" s="114"/>
      <c r="U138" s="115"/>
    </row>
    <row r="139" spans="2:21" ht="19.5" customHeight="1" thickBot="1" x14ac:dyDescent="0.3">
      <c r="I139" s="19" t="s">
        <v>165</v>
      </c>
      <c r="L139" s="82">
        <v>18</v>
      </c>
      <c r="M139" s="107">
        <f t="shared" si="6"/>
        <v>4.3902439024390241E-2</v>
      </c>
      <c r="O139" s="19" t="s">
        <v>166</v>
      </c>
      <c r="R139" s="82">
        <v>5</v>
      </c>
      <c r="S139" s="107">
        <f t="shared" si="7"/>
        <v>1.2195121951219513E-2</v>
      </c>
      <c r="T139" s="114"/>
      <c r="U139" s="115"/>
    </row>
    <row r="140" spans="2:21" ht="19.5" customHeight="1" x14ac:dyDescent="0.25">
      <c r="I140" s="20" t="s">
        <v>63</v>
      </c>
      <c r="J140" s="20"/>
      <c r="K140" s="20"/>
      <c r="L140" s="21">
        <f>SUM(L131:L139)</f>
        <v>410</v>
      </c>
      <c r="M140" s="118">
        <f>SUM(M131:M139)</f>
        <v>1</v>
      </c>
      <c r="O140" s="19" t="s">
        <v>167</v>
      </c>
      <c r="R140" s="82">
        <v>0</v>
      </c>
      <c r="S140" s="107">
        <f t="shared" si="7"/>
        <v>0</v>
      </c>
      <c r="T140" s="114"/>
      <c r="U140" s="115"/>
    </row>
    <row r="141" spans="2:21" ht="19.5" customHeight="1" x14ac:dyDescent="0.25">
      <c r="O141" s="19" t="s">
        <v>168</v>
      </c>
      <c r="R141" s="82">
        <v>0</v>
      </c>
      <c r="S141" s="107">
        <f t="shared" si="7"/>
        <v>0</v>
      </c>
      <c r="T141" s="114"/>
      <c r="U141" s="115"/>
    </row>
    <row r="142" spans="2:21" ht="19.5" customHeight="1" x14ac:dyDescent="0.25">
      <c r="O142" s="19" t="s">
        <v>169</v>
      </c>
      <c r="R142" s="82">
        <v>0</v>
      </c>
      <c r="S142" s="107">
        <f t="shared" si="7"/>
        <v>0</v>
      </c>
      <c r="T142" s="114"/>
      <c r="U142" s="115"/>
    </row>
    <row r="143" spans="2:21" ht="19.5" customHeight="1" x14ac:dyDescent="0.25">
      <c r="O143" s="19" t="s">
        <v>170</v>
      </c>
      <c r="R143" s="82">
        <v>0</v>
      </c>
      <c r="S143" s="107">
        <f t="shared" si="7"/>
        <v>0</v>
      </c>
      <c r="T143" s="114"/>
      <c r="U143" s="115"/>
    </row>
    <row r="144" spans="2:21" ht="19.149999999999999" customHeight="1" x14ac:dyDescent="0.25">
      <c r="B144" s="38" t="s">
        <v>171</v>
      </c>
      <c r="C144" s="38"/>
      <c r="D144" s="12" t="s">
        <v>4</v>
      </c>
      <c r="E144" s="13" t="s">
        <v>5</v>
      </c>
      <c r="O144" s="19" t="s">
        <v>172</v>
      </c>
      <c r="R144" s="82">
        <v>0</v>
      </c>
      <c r="S144" s="107">
        <f t="shared" si="7"/>
        <v>0</v>
      </c>
      <c r="T144" s="114"/>
      <c r="U144" s="115"/>
    </row>
    <row r="145" spans="2:21" ht="19.149999999999999" customHeight="1" x14ac:dyDescent="0.25">
      <c r="B145" s="19" t="s">
        <v>173</v>
      </c>
      <c r="C145" s="19"/>
      <c r="D145" s="82">
        <v>7</v>
      </c>
      <c r="E145" s="83">
        <f>D145/$D$150</f>
        <v>0.46666666666666667</v>
      </c>
      <c r="O145" s="19" t="s">
        <v>174</v>
      </c>
      <c r="R145" s="82">
        <v>0</v>
      </c>
      <c r="S145" s="107">
        <f t="shared" si="7"/>
        <v>0</v>
      </c>
      <c r="T145" s="114"/>
      <c r="U145" s="115"/>
    </row>
    <row r="146" spans="2:21" ht="19.5" customHeight="1" x14ac:dyDescent="0.25">
      <c r="B146" s="19" t="s">
        <v>175</v>
      </c>
      <c r="C146" s="19"/>
      <c r="D146" s="82">
        <v>0</v>
      </c>
      <c r="E146" s="83">
        <f>D146/$D$150</f>
        <v>0</v>
      </c>
      <c r="O146" s="19" t="s">
        <v>176</v>
      </c>
      <c r="R146" s="82">
        <v>312</v>
      </c>
      <c r="S146" s="107">
        <f t="shared" si="7"/>
        <v>0.76097560975609757</v>
      </c>
      <c r="T146" s="114"/>
      <c r="U146" s="115"/>
    </row>
    <row r="147" spans="2:21" ht="19.5" customHeight="1" x14ac:dyDescent="0.25">
      <c r="B147" s="19" t="s">
        <v>177</v>
      </c>
      <c r="C147" s="19"/>
      <c r="D147" s="82">
        <v>8</v>
      </c>
      <c r="E147" s="83">
        <f>D147/$D$150</f>
        <v>0.53333333333333333</v>
      </c>
      <c r="O147" s="19" t="s">
        <v>178</v>
      </c>
      <c r="P147" s="41"/>
      <c r="Q147" s="41"/>
      <c r="R147" s="82">
        <v>0</v>
      </c>
      <c r="S147" s="18">
        <f t="shared" si="7"/>
        <v>0</v>
      </c>
      <c r="T147" s="114"/>
      <c r="U147" s="115"/>
    </row>
    <row r="148" spans="2:21" ht="19.5" customHeight="1" x14ac:dyDescent="0.25">
      <c r="B148" s="19" t="s">
        <v>179</v>
      </c>
      <c r="C148" s="19"/>
      <c r="D148" s="82">
        <v>0</v>
      </c>
      <c r="E148" s="83">
        <f>D148/$D$150</f>
        <v>0</v>
      </c>
      <c r="O148" s="19" t="s">
        <v>180</v>
      </c>
      <c r="R148" s="82">
        <v>0</v>
      </c>
      <c r="S148" s="107">
        <f t="shared" si="7"/>
        <v>0</v>
      </c>
      <c r="T148" s="114"/>
      <c r="U148" s="115"/>
    </row>
    <row r="149" spans="2:21" ht="19.5" customHeight="1" thickBot="1" x14ac:dyDescent="0.3">
      <c r="B149" s="19" t="s">
        <v>136</v>
      </c>
      <c r="C149" s="19"/>
      <c r="D149" s="82">
        <v>0</v>
      </c>
      <c r="E149" s="83">
        <f>D149/$D$150</f>
        <v>0</v>
      </c>
      <c r="O149" s="19" t="s">
        <v>181</v>
      </c>
      <c r="R149" s="82">
        <v>0</v>
      </c>
      <c r="S149" s="107">
        <f t="shared" si="7"/>
        <v>0</v>
      </c>
      <c r="T149" s="114"/>
      <c r="U149" s="115"/>
    </row>
    <row r="150" spans="2:21" ht="19.5" customHeight="1" x14ac:dyDescent="0.25">
      <c r="B150" s="20" t="s">
        <v>63</v>
      </c>
      <c r="C150" s="20"/>
      <c r="D150" s="21">
        <f>SUM(D145:D149)</f>
        <v>15</v>
      </c>
      <c r="E150" s="22">
        <f>SUM(E145:E149)</f>
        <v>1</v>
      </c>
      <c r="O150" s="19" t="s">
        <v>182</v>
      </c>
      <c r="R150" s="82">
        <v>0</v>
      </c>
      <c r="S150" s="107">
        <f t="shared" si="7"/>
        <v>0</v>
      </c>
      <c r="T150" s="114"/>
      <c r="U150" s="115"/>
    </row>
    <row r="151" spans="2:21" ht="19.5" customHeight="1" thickBot="1" x14ac:dyDescent="0.3">
      <c r="B151" s="120" t="s">
        <v>183</v>
      </c>
      <c r="C151" s="120"/>
      <c r="D151" s="120"/>
      <c r="E151" s="120"/>
      <c r="O151" s="19" t="s">
        <v>184</v>
      </c>
      <c r="R151" s="82">
        <v>0</v>
      </c>
      <c r="S151" s="107">
        <f t="shared" si="7"/>
        <v>0</v>
      </c>
      <c r="T151" s="114"/>
      <c r="U151" s="115"/>
    </row>
    <row r="152" spans="2:21" ht="19.5" customHeight="1" x14ac:dyDescent="0.25">
      <c r="B152" s="120"/>
      <c r="C152" s="120"/>
      <c r="D152" s="120"/>
      <c r="E152" s="120"/>
      <c r="O152" s="20" t="s">
        <v>63</v>
      </c>
      <c r="P152" s="20"/>
      <c r="Q152" s="20"/>
      <c r="R152" s="21">
        <f>SUM(R137:R151)</f>
        <v>410</v>
      </c>
      <c r="S152" s="118">
        <f>SUM(S137:S151)</f>
        <v>1</v>
      </c>
      <c r="T152" s="114"/>
      <c r="U152" s="115"/>
    </row>
    <row r="153" spans="2:21" ht="19.5" customHeight="1" x14ac:dyDescent="0.25">
      <c r="Q153" s="57"/>
      <c r="T153" s="114"/>
      <c r="U153" s="115"/>
    </row>
    <row r="154" spans="2:21" ht="19.5" customHeight="1" x14ac:dyDescent="0.25">
      <c r="Q154" s="57"/>
      <c r="T154" s="114"/>
      <c r="U154" s="115"/>
    </row>
    <row r="155" spans="2:21" ht="19.5" customHeight="1" x14ac:dyDescent="0.25">
      <c r="Q155" s="57"/>
      <c r="T155" s="114"/>
      <c r="U155" s="115"/>
    </row>
    <row r="156" spans="2:21" ht="19.5" customHeight="1" x14ac:dyDescent="0.25">
      <c r="Q156" s="57"/>
      <c r="T156" s="114"/>
      <c r="U156" s="115"/>
    </row>
    <row r="157" spans="2:21" ht="19.5" customHeight="1" x14ac:dyDescent="0.25"/>
    <row r="158" spans="2:21" ht="11.25" customHeight="1" x14ac:dyDescent="0.25">
      <c r="I158" s="121"/>
      <c r="J158" s="100"/>
      <c r="K158" s="122"/>
    </row>
    <row r="159" spans="2:21" ht="4.5" customHeight="1" x14ac:dyDescent="0.25"/>
    <row r="160" spans="2:21" ht="18.75" thickBot="1" x14ac:dyDescent="0.3">
      <c r="B160" s="123" t="s">
        <v>185</v>
      </c>
      <c r="C160" s="123"/>
      <c r="D160" s="124"/>
      <c r="E160" s="124"/>
      <c r="F160" s="124"/>
      <c r="G160" s="124"/>
      <c r="H160" s="124"/>
      <c r="I160" s="124"/>
      <c r="J160" s="124"/>
      <c r="K160" s="124"/>
      <c r="L160" s="124"/>
      <c r="M160" s="124"/>
      <c r="N160" s="124"/>
      <c r="O160" s="124"/>
      <c r="P160" s="124"/>
      <c r="Q160" s="124"/>
      <c r="R160" s="124"/>
      <c r="S160" s="124"/>
      <c r="T160" s="124"/>
      <c r="U160" s="44"/>
    </row>
    <row r="162" spans="2:15" ht="42" customHeight="1" x14ac:dyDescent="0.25">
      <c r="B162" s="47"/>
      <c r="G162" s="125"/>
      <c r="H162" s="47"/>
    </row>
    <row r="163" spans="2:15" ht="31.5" customHeight="1" x14ac:dyDescent="0.25">
      <c r="B163" s="116" t="s">
        <v>186</v>
      </c>
      <c r="C163" s="116"/>
      <c r="D163" s="126" t="s">
        <v>4</v>
      </c>
      <c r="E163" s="127" t="s">
        <v>5</v>
      </c>
      <c r="G163" s="125"/>
      <c r="H163" s="116" t="s">
        <v>187</v>
      </c>
      <c r="I163" s="116"/>
      <c r="J163" s="128" t="s">
        <v>188</v>
      </c>
      <c r="K163" s="128" t="s">
        <v>189</v>
      </c>
      <c r="L163" s="128" t="s">
        <v>190</v>
      </c>
      <c r="M163" s="128" t="s">
        <v>191</v>
      </c>
      <c r="N163" s="128" t="s">
        <v>136</v>
      </c>
    </row>
    <row r="164" spans="2:15" ht="17.25" customHeight="1" x14ac:dyDescent="0.25">
      <c r="B164" s="58" t="s">
        <v>122</v>
      </c>
      <c r="C164" s="58"/>
      <c r="D164" s="129">
        <v>176</v>
      </c>
      <c r="E164" s="18">
        <f>D164/$D$166</f>
        <v>0.98324022346368711</v>
      </c>
      <c r="G164" s="125"/>
      <c r="H164" s="116"/>
      <c r="I164" s="116"/>
      <c r="J164" s="12" t="s">
        <v>4</v>
      </c>
      <c r="K164" s="12" t="s">
        <v>4</v>
      </c>
      <c r="L164" s="12" t="s">
        <v>4</v>
      </c>
      <c r="M164" s="12" t="s">
        <v>4</v>
      </c>
      <c r="N164" s="12" t="s">
        <v>4</v>
      </c>
    </row>
    <row r="165" spans="2:15" ht="17.25" customHeight="1" thickBot="1" x14ac:dyDescent="0.3">
      <c r="B165" s="62" t="s">
        <v>124</v>
      </c>
      <c r="C165" s="62"/>
      <c r="D165" s="129">
        <v>3</v>
      </c>
      <c r="E165" s="18">
        <f>D165/$D$166</f>
        <v>1.6759776536312849E-2</v>
      </c>
      <c r="G165" s="125"/>
      <c r="H165" s="58" t="s">
        <v>192</v>
      </c>
      <c r="I165" s="58"/>
      <c r="J165" s="130">
        <v>2</v>
      </c>
      <c r="K165" s="130">
        <v>1</v>
      </c>
      <c r="L165" s="130">
        <v>0</v>
      </c>
      <c r="M165" s="130">
        <v>0</v>
      </c>
      <c r="N165" s="130">
        <v>0</v>
      </c>
    </row>
    <row r="166" spans="2:15" ht="17.25" customHeight="1" x14ac:dyDescent="0.25">
      <c r="B166" s="131" t="s">
        <v>63</v>
      </c>
      <c r="C166" s="131"/>
      <c r="D166" s="21">
        <f>SUM(D164:D165)</f>
        <v>179</v>
      </c>
      <c r="E166" s="22">
        <f>SUM(E164:E165)</f>
        <v>1</v>
      </c>
      <c r="G166" s="125"/>
      <c r="H166" s="58" t="s">
        <v>175</v>
      </c>
      <c r="I166" s="58"/>
      <c r="J166" s="130">
        <v>101</v>
      </c>
      <c r="K166" s="130">
        <v>66</v>
      </c>
      <c r="L166" s="130">
        <v>1</v>
      </c>
      <c r="M166" s="130">
        <v>0</v>
      </c>
      <c r="N166" s="130">
        <v>0</v>
      </c>
    </row>
    <row r="167" spans="2:15" ht="16.5" thickBot="1" x14ac:dyDescent="0.3">
      <c r="G167" s="125"/>
      <c r="H167" s="58" t="s">
        <v>193</v>
      </c>
      <c r="I167" s="58"/>
      <c r="J167" s="130">
        <v>1</v>
      </c>
      <c r="K167" s="130">
        <v>0</v>
      </c>
      <c r="L167" s="130">
        <v>0</v>
      </c>
      <c r="M167" s="130">
        <v>4</v>
      </c>
      <c r="N167" s="130">
        <v>0</v>
      </c>
    </row>
    <row r="168" spans="2:15" ht="17.25" customHeight="1" x14ac:dyDescent="0.25">
      <c r="G168" s="125"/>
      <c r="H168" s="132" t="s">
        <v>63</v>
      </c>
      <c r="I168" s="132"/>
      <c r="J168" s="21">
        <f>SUM(J165:J167)</f>
        <v>104</v>
      </c>
      <c r="K168" s="21">
        <f>SUM(K165:K167)</f>
        <v>67</v>
      </c>
      <c r="L168" s="21">
        <f>SUM(L165:L167)</f>
        <v>1</v>
      </c>
      <c r="M168" s="21">
        <f>SUM(M165:M167)</f>
        <v>4</v>
      </c>
      <c r="N168" s="21">
        <f>SUM(N165:N167)</f>
        <v>0</v>
      </c>
      <c r="O168" s="81"/>
    </row>
    <row r="169" spans="2:15" ht="15.75" x14ac:dyDescent="0.25">
      <c r="D169" s="82"/>
      <c r="E169" s="81"/>
      <c r="F169" s="125"/>
      <c r="G169" s="125"/>
      <c r="H169" s="133" t="s">
        <v>194</v>
      </c>
      <c r="O169" s="81"/>
    </row>
    <row r="170" spans="2:15" ht="15" customHeight="1" x14ac:dyDescent="0.25">
      <c r="B170" s="46"/>
      <c r="C170" s="46"/>
      <c r="D170" s="46"/>
      <c r="E170" s="46"/>
      <c r="F170" s="125"/>
      <c r="G170" s="134"/>
      <c r="I170" s="81"/>
      <c r="J170" s="81"/>
    </row>
    <row r="171" spans="2:15" x14ac:dyDescent="0.25">
      <c r="B171" s="46"/>
      <c r="C171" s="46"/>
      <c r="D171" s="46"/>
      <c r="E171" s="46"/>
      <c r="F171" s="125"/>
      <c r="G171" s="134"/>
      <c r="I171" s="81"/>
    </row>
    <row r="172" spans="2:15" ht="15" customHeight="1" x14ac:dyDescent="0.25">
      <c r="F172" s="125"/>
      <c r="G172" s="125"/>
      <c r="I172" s="81"/>
    </row>
    <row r="173" spans="2:15" ht="19.5" customHeight="1" x14ac:dyDescent="0.25">
      <c r="B173" s="125"/>
      <c r="C173" s="125"/>
      <c r="D173" s="134"/>
      <c r="E173" s="125"/>
      <c r="F173" s="125"/>
      <c r="G173" s="125"/>
      <c r="I173" s="81"/>
    </row>
    <row r="174" spans="2:15" ht="15.75" customHeight="1" x14ac:dyDescent="0.25">
      <c r="B174" s="125"/>
      <c r="C174" s="125"/>
      <c r="D174" s="125"/>
      <c r="E174" s="125"/>
      <c r="F174" s="125"/>
      <c r="G174" s="125"/>
      <c r="I174" s="81"/>
    </row>
    <row r="175" spans="2:15" ht="18.75" customHeight="1" x14ac:dyDescent="0.25">
      <c r="B175" s="125"/>
      <c r="C175" s="125"/>
      <c r="D175" s="125"/>
      <c r="E175" s="125"/>
      <c r="F175" s="125"/>
      <c r="G175" s="125"/>
    </row>
    <row r="176" spans="2:15" ht="18.75" customHeight="1" x14ac:dyDescent="0.25">
      <c r="B176" s="125"/>
      <c r="C176" s="125"/>
      <c r="D176" s="125"/>
      <c r="E176" s="125"/>
      <c r="F176" s="125"/>
      <c r="G176" s="125"/>
    </row>
    <row r="177" spans="2:21" ht="18.75" customHeight="1" x14ac:dyDescent="0.25">
      <c r="B177" s="125"/>
      <c r="C177" s="125"/>
      <c r="D177" s="125"/>
      <c r="E177" s="125"/>
      <c r="F177" s="125"/>
      <c r="G177" s="125"/>
    </row>
    <row r="178" spans="2:21" x14ac:dyDescent="0.25">
      <c r="B178" s="125"/>
      <c r="C178" s="125"/>
      <c r="D178" s="125"/>
      <c r="E178" s="125"/>
      <c r="F178" s="125"/>
      <c r="G178" s="125"/>
    </row>
    <row r="179" spans="2:21" x14ac:dyDescent="0.25">
      <c r="F179" s="125"/>
      <c r="G179" s="125"/>
    </row>
    <row r="180" spans="2:21" x14ac:dyDescent="0.25">
      <c r="F180" s="125"/>
      <c r="G180" s="125"/>
    </row>
    <row r="181" spans="2:21" x14ac:dyDescent="0.25">
      <c r="F181" s="125"/>
      <c r="G181" s="125"/>
    </row>
    <row r="182" spans="2:21" ht="18" hidden="1" customHeight="1" thickBot="1" x14ac:dyDescent="0.3">
      <c r="B182" s="123" t="s">
        <v>195</v>
      </c>
      <c r="C182" s="123"/>
      <c r="D182" s="124"/>
      <c r="E182" s="124"/>
      <c r="F182" s="124"/>
      <c r="G182" s="124"/>
      <c r="H182" s="124"/>
      <c r="I182" s="124"/>
      <c r="J182" s="124"/>
      <c r="K182" s="124"/>
      <c r="L182" s="124"/>
      <c r="M182" s="124"/>
      <c r="N182" s="124"/>
      <c r="O182" s="124"/>
      <c r="P182" s="124"/>
      <c r="Q182" s="124"/>
      <c r="R182" s="124"/>
      <c r="S182" s="124"/>
      <c r="T182" s="124"/>
      <c r="U182" s="44"/>
    </row>
    <row r="183" spans="2:21" ht="19.5" hidden="1" customHeight="1" x14ac:dyDescent="0.25"/>
    <row r="184" spans="2:21" ht="28.5" hidden="1" customHeight="1" x14ac:dyDescent="0.25">
      <c r="B184" s="46"/>
      <c r="C184" s="46"/>
      <c r="D184" s="46"/>
      <c r="G184" s="46"/>
      <c r="H184" s="46"/>
      <c r="I184" s="46"/>
      <c r="J184" s="46"/>
      <c r="K184" s="46"/>
      <c r="L184" s="46"/>
    </row>
    <row r="185" spans="2:21" ht="15.75" hidden="1" customHeight="1" x14ac:dyDescent="0.25">
      <c r="B185" s="46"/>
      <c r="C185" s="46"/>
      <c r="D185" s="46"/>
      <c r="G185" s="46"/>
      <c r="H185" s="46"/>
      <c r="I185" s="46"/>
      <c r="J185" s="46"/>
      <c r="K185" s="46"/>
      <c r="L185" s="46"/>
    </row>
    <row r="186" spans="2:21" ht="18" hidden="1" customHeight="1" x14ac:dyDescent="0.25">
      <c r="B186" s="38" t="s">
        <v>196</v>
      </c>
      <c r="C186" s="38"/>
      <c r="D186" s="126" t="s">
        <v>4</v>
      </c>
      <c r="E186" s="127" t="s">
        <v>5</v>
      </c>
      <c r="G186" s="38" t="s">
        <v>197</v>
      </c>
      <c r="H186" s="135"/>
      <c r="I186" s="135"/>
      <c r="J186" s="135"/>
      <c r="K186" s="12" t="s">
        <v>4</v>
      </c>
      <c r="L186" s="79" t="s">
        <v>5</v>
      </c>
    </row>
    <row r="187" spans="2:21" ht="20.25" hidden="1" customHeight="1" x14ac:dyDescent="0.25">
      <c r="B187" s="19" t="s">
        <v>122</v>
      </c>
      <c r="D187" s="82">
        <v>903</v>
      </c>
      <c r="E187" s="18">
        <f>D187/$D$190</f>
        <v>0.5882736156351791</v>
      </c>
      <c r="G187" s="19" t="s">
        <v>198</v>
      </c>
      <c r="K187" s="105">
        <v>166</v>
      </c>
      <c r="L187" s="18">
        <f t="shared" ref="L187:L197" si="8">+K187/$K$198</f>
        <v>0.26265822784810128</v>
      </c>
    </row>
    <row r="188" spans="2:21" ht="20.25" hidden="1" customHeight="1" x14ac:dyDescent="0.25">
      <c r="B188" s="19" t="s">
        <v>124</v>
      </c>
      <c r="D188" s="82">
        <v>632</v>
      </c>
      <c r="E188" s="18">
        <f>D188/$D$190</f>
        <v>0.41172638436482084</v>
      </c>
      <c r="G188" s="19" t="s">
        <v>199</v>
      </c>
      <c r="H188" s="57"/>
      <c r="K188" s="105">
        <v>252</v>
      </c>
      <c r="L188" s="18">
        <f t="shared" si="8"/>
        <v>0.39873417721518989</v>
      </c>
    </row>
    <row r="189" spans="2:21" ht="20.25" hidden="1" customHeight="1" thickBot="1" x14ac:dyDescent="0.3">
      <c r="B189" s="136" t="s">
        <v>200</v>
      </c>
      <c r="C189" s="136"/>
      <c r="D189" s="137">
        <v>0</v>
      </c>
      <c r="E189" s="138">
        <f>D189/$D$190</f>
        <v>0</v>
      </c>
      <c r="G189" s="19" t="s">
        <v>201</v>
      </c>
      <c r="H189" s="57"/>
      <c r="K189" s="105">
        <v>27</v>
      </c>
      <c r="L189" s="18">
        <f t="shared" si="8"/>
        <v>4.2721518987341771E-2</v>
      </c>
    </row>
    <row r="190" spans="2:21" ht="20.25" hidden="1" customHeight="1" x14ac:dyDescent="0.25">
      <c r="B190" s="139" t="s">
        <v>63</v>
      </c>
      <c r="C190" s="139"/>
      <c r="D190" s="140">
        <f>SUM(D187:D189)</f>
        <v>1535</v>
      </c>
      <c r="E190" s="141">
        <v>1</v>
      </c>
      <c r="G190" s="19" t="s">
        <v>202</v>
      </c>
      <c r="H190" s="57"/>
      <c r="K190" s="105">
        <v>25</v>
      </c>
      <c r="L190" s="18">
        <f t="shared" si="8"/>
        <v>3.9556962025316458E-2</v>
      </c>
    </row>
    <row r="191" spans="2:21" ht="20.25" hidden="1" customHeight="1" x14ac:dyDescent="0.25">
      <c r="G191" s="19" t="s">
        <v>203</v>
      </c>
      <c r="H191" s="57"/>
      <c r="K191" s="105">
        <v>14</v>
      </c>
      <c r="L191" s="18">
        <f t="shared" si="8"/>
        <v>2.2151898734177215E-2</v>
      </c>
    </row>
    <row r="192" spans="2:21" ht="20.25" hidden="1" customHeight="1" x14ac:dyDescent="0.25">
      <c r="G192" s="19" t="s">
        <v>204</v>
      </c>
      <c r="H192" s="57"/>
      <c r="K192" s="105">
        <v>12</v>
      </c>
      <c r="L192" s="18">
        <f t="shared" si="8"/>
        <v>1.8987341772151899E-2</v>
      </c>
    </row>
    <row r="193" spans="2:21" ht="20.25" hidden="1" customHeight="1" x14ac:dyDescent="0.25">
      <c r="B193" s="48"/>
      <c r="G193" s="19" t="s">
        <v>205</v>
      </c>
      <c r="H193" s="57"/>
      <c r="K193" s="105">
        <v>12</v>
      </c>
      <c r="L193" s="18">
        <f t="shared" si="8"/>
        <v>1.8987341772151899E-2</v>
      </c>
    </row>
    <row r="194" spans="2:21" ht="20.25" hidden="1" customHeight="1" x14ac:dyDescent="0.25">
      <c r="B194" s="142"/>
      <c r="C194" s="142"/>
      <c r="D194" s="142"/>
      <c r="E194" s="112"/>
      <c r="G194" s="19" t="s">
        <v>206</v>
      </c>
      <c r="H194" s="57"/>
      <c r="K194" s="105">
        <v>104</v>
      </c>
      <c r="L194" s="18">
        <f t="shared" si="8"/>
        <v>0.16455696202531644</v>
      </c>
    </row>
    <row r="195" spans="2:21" ht="20.25" hidden="1" customHeight="1" x14ac:dyDescent="0.25">
      <c r="B195" s="143"/>
      <c r="C195" s="143"/>
      <c r="D195" s="143"/>
      <c r="E195" s="144"/>
      <c r="G195" s="19" t="s">
        <v>207</v>
      </c>
      <c r="H195" s="57"/>
      <c r="K195" s="105">
        <v>2</v>
      </c>
      <c r="L195" s="18">
        <f t="shared" si="8"/>
        <v>3.1645569620253164E-3</v>
      </c>
    </row>
    <row r="196" spans="2:21" ht="20.25" hidden="1" customHeight="1" x14ac:dyDescent="0.25">
      <c r="B196" s="143"/>
      <c r="C196" s="143"/>
      <c r="D196" s="143"/>
      <c r="E196" s="144"/>
      <c r="G196" s="19" t="s">
        <v>136</v>
      </c>
      <c r="H196" s="57"/>
      <c r="K196" s="105">
        <v>18</v>
      </c>
      <c r="L196" s="18">
        <f t="shared" si="8"/>
        <v>2.8481012658227847E-2</v>
      </c>
    </row>
    <row r="197" spans="2:21" ht="20.25" hidden="1" customHeight="1" thickBot="1" x14ac:dyDescent="0.3">
      <c r="B197" s="143"/>
      <c r="C197" s="143"/>
      <c r="D197" s="143"/>
      <c r="E197" s="144"/>
      <c r="G197" s="136" t="s">
        <v>200</v>
      </c>
      <c r="H197" s="145"/>
      <c r="I197" s="145"/>
      <c r="J197" s="145"/>
      <c r="K197" s="137">
        <v>0</v>
      </c>
      <c r="L197" s="138">
        <f t="shared" si="8"/>
        <v>0</v>
      </c>
    </row>
    <row r="198" spans="2:21" ht="18" hidden="1" customHeight="1" x14ac:dyDescent="0.25">
      <c r="B198" s="143"/>
      <c r="C198" s="143"/>
      <c r="D198" s="143"/>
      <c r="E198" s="144"/>
      <c r="G198" s="139" t="s">
        <v>63</v>
      </c>
      <c r="H198" s="146"/>
      <c r="I198" s="146"/>
      <c r="J198" s="146"/>
      <c r="K198" s="140">
        <f>SUM(K187:K197)</f>
        <v>632</v>
      </c>
      <c r="L198" s="141">
        <v>1</v>
      </c>
    </row>
    <row r="199" spans="2:21" ht="16.5" hidden="1" customHeight="1" x14ac:dyDescent="0.25">
      <c r="B199" s="143"/>
      <c r="C199" s="143"/>
      <c r="D199" s="143"/>
      <c r="E199" s="144"/>
      <c r="F199" s="115"/>
    </row>
    <row r="200" spans="2:21" ht="18" hidden="1" customHeight="1" thickBot="1" x14ac:dyDescent="0.3">
      <c r="B200" s="123" t="s">
        <v>208</v>
      </c>
      <c r="C200" s="123"/>
      <c r="D200" s="124"/>
      <c r="E200" s="124"/>
      <c r="F200" s="124"/>
      <c r="G200" s="124"/>
      <c r="H200" s="124"/>
      <c r="I200" s="124"/>
      <c r="J200" s="124"/>
      <c r="K200" s="124"/>
      <c r="L200" s="124"/>
      <c r="M200" s="124"/>
      <c r="N200" s="124"/>
      <c r="O200" s="124"/>
      <c r="P200" s="124"/>
      <c r="Q200" s="124"/>
      <c r="R200" s="124"/>
      <c r="S200" s="124"/>
      <c r="T200" s="124"/>
      <c r="U200" s="44"/>
    </row>
    <row r="201" spans="2:21" ht="17.45" hidden="1" customHeight="1" x14ac:dyDescent="0.25">
      <c r="B201" s="147"/>
      <c r="C201" s="147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</row>
    <row r="202" spans="2:21" ht="14.45" hidden="1" customHeight="1" x14ac:dyDescent="0.25">
      <c r="B202" s="46"/>
      <c r="C202" s="46"/>
      <c r="D202" s="46"/>
      <c r="E202" s="46"/>
      <c r="F202" s="46"/>
    </row>
    <row r="203" spans="2:21" ht="25.5" hidden="1" customHeight="1" x14ac:dyDescent="0.25">
      <c r="B203" s="46"/>
      <c r="C203" s="46"/>
      <c r="D203" s="46"/>
      <c r="E203" s="46"/>
      <c r="F203" s="46"/>
    </row>
    <row r="204" spans="2:21" ht="18" hidden="1" customHeight="1" x14ac:dyDescent="0.25">
      <c r="B204" s="46"/>
      <c r="C204" s="46"/>
      <c r="D204" s="46"/>
      <c r="E204" s="46"/>
      <c r="F204" s="46"/>
      <c r="I204" s="47"/>
      <c r="N204" s="47"/>
    </row>
    <row r="205" spans="2:21" ht="21" hidden="1" customHeight="1" x14ac:dyDescent="0.25">
      <c r="B205" s="92" t="s">
        <v>209</v>
      </c>
      <c r="C205" s="92"/>
      <c r="D205" s="92"/>
      <c r="E205" s="12" t="s">
        <v>4</v>
      </c>
      <c r="F205" s="13" t="s">
        <v>5</v>
      </c>
      <c r="I205" s="148" t="s">
        <v>210</v>
      </c>
      <c r="J205" s="148"/>
      <c r="K205" s="12" t="s">
        <v>4</v>
      </c>
      <c r="L205" s="13" t="s">
        <v>5</v>
      </c>
      <c r="N205" s="38" t="s">
        <v>211</v>
      </c>
      <c r="O205" s="149"/>
      <c r="P205" s="12" t="s">
        <v>4</v>
      </c>
      <c r="Q205" s="13" t="s">
        <v>5</v>
      </c>
    </row>
    <row r="206" spans="2:21" ht="21" hidden="1" customHeight="1" x14ac:dyDescent="0.25">
      <c r="B206" s="19" t="s">
        <v>122</v>
      </c>
      <c r="C206" s="23"/>
      <c r="D206" s="23"/>
      <c r="E206" s="82">
        <v>419</v>
      </c>
      <c r="F206" s="18">
        <f>+E206/$E$209</f>
        <v>0.27296416938110751</v>
      </c>
      <c r="I206" s="150" t="s">
        <v>212</v>
      </c>
      <c r="J206" s="19"/>
      <c r="K206" s="17">
        <v>418</v>
      </c>
      <c r="L206" s="18">
        <f>K206/$K$210</f>
        <v>0.27231270358306187</v>
      </c>
      <c r="N206" s="19" t="s">
        <v>122</v>
      </c>
      <c r="P206" s="82">
        <v>432</v>
      </c>
      <c r="Q206" s="18">
        <f>+P206/$P$209</f>
        <v>0.28143322475570032</v>
      </c>
    </row>
    <row r="207" spans="2:21" ht="21" hidden="1" customHeight="1" x14ac:dyDescent="0.25">
      <c r="B207" s="19" t="s">
        <v>124</v>
      </c>
      <c r="C207" s="23"/>
      <c r="D207" s="23"/>
      <c r="E207" s="82">
        <v>1116</v>
      </c>
      <c r="F207" s="18">
        <f>+E207/$E$209</f>
        <v>0.72703583061889254</v>
      </c>
      <c r="I207" s="150" t="s">
        <v>213</v>
      </c>
      <c r="J207" s="19"/>
      <c r="K207" s="17">
        <v>995</v>
      </c>
      <c r="L207" s="18">
        <f>K207/$K$210</f>
        <v>0.64820846905537455</v>
      </c>
      <c r="N207" s="19" t="s">
        <v>124</v>
      </c>
      <c r="P207" s="82">
        <v>1103</v>
      </c>
      <c r="Q207" s="18">
        <f>+P207/$P$209</f>
        <v>0.71856677524429968</v>
      </c>
    </row>
    <row r="208" spans="2:21" ht="21" hidden="1" customHeight="1" thickBot="1" x14ac:dyDescent="0.3">
      <c r="B208" s="136" t="s">
        <v>200</v>
      </c>
      <c r="C208" s="151"/>
      <c r="D208" s="151"/>
      <c r="E208" s="137">
        <v>0</v>
      </c>
      <c r="F208" s="138">
        <f>+E208/$E$209</f>
        <v>0</v>
      </c>
      <c r="I208" s="150" t="s">
        <v>214</v>
      </c>
      <c r="J208" s="23"/>
      <c r="K208" s="105">
        <v>122</v>
      </c>
      <c r="L208" s="18">
        <f>K208/$K$210</f>
        <v>7.9478827361563517E-2</v>
      </c>
      <c r="N208" s="136" t="s">
        <v>200</v>
      </c>
      <c r="O208" s="145"/>
      <c r="P208" s="137">
        <v>0</v>
      </c>
      <c r="Q208" s="138">
        <f>+P208/$P$209</f>
        <v>0</v>
      </c>
    </row>
    <row r="209" spans="2:20" ht="21" hidden="1" customHeight="1" thickBot="1" x14ac:dyDescent="0.3">
      <c r="B209" s="139" t="s">
        <v>63</v>
      </c>
      <c r="C209" s="152"/>
      <c r="D209" s="152"/>
      <c r="E209" s="140">
        <f>SUM(E206:E208)</f>
        <v>1535</v>
      </c>
      <c r="F209" s="141">
        <v>1</v>
      </c>
      <c r="I209" s="136" t="s">
        <v>200</v>
      </c>
      <c r="J209" s="136"/>
      <c r="K209" s="153"/>
      <c r="L209" s="138">
        <f>K209/$K$210</f>
        <v>0</v>
      </c>
      <c r="N209" s="139" t="s">
        <v>63</v>
      </c>
      <c r="O209" s="154"/>
      <c r="P209" s="140">
        <f>SUM(P206:P208)</f>
        <v>1535</v>
      </c>
      <c r="Q209" s="141">
        <v>1</v>
      </c>
    </row>
    <row r="210" spans="2:20" ht="21" hidden="1" customHeight="1" x14ac:dyDescent="0.25">
      <c r="I210" s="155" t="s">
        <v>63</v>
      </c>
      <c r="J210" s="155"/>
      <c r="K210" s="140">
        <f>SUM(K206:K209)</f>
        <v>1535</v>
      </c>
      <c r="L210" s="141">
        <v>1</v>
      </c>
      <c r="P210" s="15"/>
    </row>
    <row r="211" spans="2:20" ht="14.45" hidden="1" customHeight="1" x14ac:dyDescent="0.25">
      <c r="P211" s="15"/>
    </row>
    <row r="212" spans="2:20" ht="15" hidden="1" customHeight="1" x14ac:dyDescent="0.25">
      <c r="N212" s="156"/>
      <c r="O212" s="156"/>
      <c r="P212" s="156"/>
      <c r="Q212" s="156"/>
      <c r="R212" s="156"/>
      <c r="S212" s="156"/>
      <c r="T212" s="156"/>
    </row>
    <row r="213" spans="2:20" ht="14.45" hidden="1" customHeight="1" x14ac:dyDescent="0.25">
      <c r="B213" s="47"/>
      <c r="N213" s="156"/>
      <c r="O213" s="156"/>
      <c r="P213" s="156"/>
      <c r="Q213" s="156"/>
      <c r="R213" s="156"/>
      <c r="S213" s="156"/>
      <c r="T213" s="156"/>
    </row>
    <row r="214" spans="2:20" ht="18.75" hidden="1" customHeight="1" x14ac:dyDescent="0.25">
      <c r="B214" s="148" t="s">
        <v>215</v>
      </c>
      <c r="C214" s="148"/>
      <c r="D214" s="148"/>
      <c r="E214" s="12" t="s">
        <v>4</v>
      </c>
      <c r="F214" s="13" t="s">
        <v>5</v>
      </c>
      <c r="N214" s="148" t="s">
        <v>216</v>
      </c>
      <c r="O214" s="148"/>
      <c r="P214" s="148"/>
      <c r="Q214" s="148"/>
      <c r="R214" s="12" t="s">
        <v>4</v>
      </c>
      <c r="S214" s="12"/>
      <c r="T214" s="157" t="s">
        <v>5</v>
      </c>
    </row>
    <row r="215" spans="2:20" ht="18.75" hidden="1" customHeight="1" x14ac:dyDescent="0.25">
      <c r="B215" s="113" t="s">
        <v>217</v>
      </c>
      <c r="C215" s="113"/>
      <c r="D215" s="113"/>
      <c r="E215" s="59">
        <v>319</v>
      </c>
      <c r="F215" s="158">
        <f>+E215/$E$221</f>
        <v>0.20781758957654722</v>
      </c>
      <c r="N215" s="19" t="s">
        <v>218</v>
      </c>
      <c r="O215" s="23"/>
      <c r="P215" s="23"/>
      <c r="Q215" s="23"/>
      <c r="R215" s="17">
        <v>25</v>
      </c>
      <c r="S215" s="17"/>
      <c r="T215" s="18">
        <f t="shared" ref="T215:T220" si="9">+R215/$R$221</f>
        <v>2.2665457842248413E-2</v>
      </c>
    </row>
    <row r="216" spans="2:20" ht="18.75" hidden="1" customHeight="1" x14ac:dyDescent="0.25">
      <c r="B216" s="113"/>
      <c r="C216" s="113"/>
      <c r="D216" s="113"/>
      <c r="E216" s="59"/>
      <c r="F216" s="158"/>
      <c r="H216" s="48"/>
      <c r="N216" s="19" t="s">
        <v>219</v>
      </c>
      <c r="O216" s="19"/>
      <c r="P216" s="23"/>
      <c r="Q216" s="23"/>
      <c r="R216" s="17">
        <v>345</v>
      </c>
      <c r="S216" s="17"/>
      <c r="T216" s="18">
        <f t="shared" si="9"/>
        <v>0.31278331822302813</v>
      </c>
    </row>
    <row r="217" spans="2:20" ht="18.75" hidden="1" customHeight="1" x14ac:dyDescent="0.25">
      <c r="B217" s="113" t="s">
        <v>220</v>
      </c>
      <c r="C217" s="113"/>
      <c r="D217" s="113"/>
      <c r="E217" s="59">
        <v>916</v>
      </c>
      <c r="F217" s="158">
        <f>+E217/$E$221</f>
        <v>0.59674267100977196</v>
      </c>
      <c r="H217" s="159"/>
      <c r="I217" s="159"/>
      <c r="J217" s="159"/>
      <c r="K217" s="159"/>
      <c r="L217" s="112"/>
      <c r="M217" s="112"/>
      <c r="N217" s="19" t="s">
        <v>221</v>
      </c>
      <c r="O217" s="19"/>
      <c r="P217" s="23"/>
      <c r="Q217" s="23"/>
      <c r="R217" s="17">
        <v>444</v>
      </c>
      <c r="S217" s="17"/>
      <c r="T217" s="18">
        <f t="shared" si="9"/>
        <v>0.40253853127833183</v>
      </c>
    </row>
    <row r="218" spans="2:20" ht="18.75" hidden="1" customHeight="1" x14ac:dyDescent="0.25">
      <c r="B218" s="113"/>
      <c r="C218" s="113"/>
      <c r="D218" s="113"/>
      <c r="E218" s="59"/>
      <c r="F218" s="158"/>
      <c r="H218" s="143"/>
      <c r="I218" s="143"/>
      <c r="J218" s="143"/>
      <c r="K218" s="143"/>
      <c r="L218" s="144"/>
      <c r="M218" s="160"/>
      <c r="N218" s="19" t="s">
        <v>222</v>
      </c>
      <c r="O218" s="19"/>
      <c r="P218" s="23"/>
      <c r="Q218" s="23"/>
      <c r="R218" s="17">
        <v>17</v>
      </c>
      <c r="S218" s="17"/>
      <c r="T218" s="18">
        <f t="shared" si="9"/>
        <v>1.5412511332728921E-2</v>
      </c>
    </row>
    <row r="219" spans="2:20" ht="18.75" hidden="1" customHeight="1" x14ac:dyDescent="0.25">
      <c r="B219" s="6" t="s">
        <v>223</v>
      </c>
      <c r="C219" s="6"/>
      <c r="D219" s="6"/>
      <c r="E219" s="17">
        <v>300</v>
      </c>
      <c r="F219" s="18">
        <f>+E219/$E$221</f>
        <v>0.19543973941368079</v>
      </c>
      <c r="H219" s="143"/>
      <c r="I219" s="143"/>
      <c r="J219" s="143"/>
      <c r="K219" s="143"/>
      <c r="L219" s="144"/>
      <c r="M219" s="160"/>
      <c r="N219" s="19" t="s">
        <v>136</v>
      </c>
      <c r="O219" s="19"/>
      <c r="P219" s="23"/>
      <c r="Q219" s="23"/>
      <c r="R219" s="17">
        <v>272</v>
      </c>
      <c r="S219" s="17"/>
      <c r="T219" s="18">
        <f t="shared" si="9"/>
        <v>0.24660018132366274</v>
      </c>
    </row>
    <row r="220" spans="2:20" ht="18.75" hidden="1" customHeight="1" thickBot="1" x14ac:dyDescent="0.3">
      <c r="B220" s="161" t="s">
        <v>200</v>
      </c>
      <c r="C220" s="161"/>
      <c r="D220" s="161"/>
      <c r="E220" s="153">
        <v>0</v>
      </c>
      <c r="F220" s="138">
        <f>+E220/$E$221</f>
        <v>0</v>
      </c>
      <c r="H220" s="143"/>
      <c r="I220" s="143"/>
      <c r="J220" s="143"/>
      <c r="K220" s="143"/>
      <c r="L220" s="144"/>
      <c r="M220" s="160"/>
      <c r="N220" s="136" t="s">
        <v>200</v>
      </c>
      <c r="O220" s="151"/>
      <c r="P220" s="151"/>
      <c r="Q220" s="151"/>
      <c r="R220" s="153">
        <v>0</v>
      </c>
      <c r="S220" s="153"/>
      <c r="T220" s="138">
        <f t="shared" si="9"/>
        <v>0</v>
      </c>
    </row>
    <row r="221" spans="2:20" ht="18.75" hidden="1" customHeight="1" x14ac:dyDescent="0.25">
      <c r="B221" s="139" t="s">
        <v>63</v>
      </c>
      <c r="C221" s="139"/>
      <c r="D221" s="139"/>
      <c r="E221" s="140">
        <f>SUM(E215:E220)</f>
        <v>1535</v>
      </c>
      <c r="F221" s="141">
        <v>0.99999999999999989</v>
      </c>
      <c r="H221" s="143"/>
      <c r="I221" s="143"/>
      <c r="J221" s="143"/>
      <c r="K221" s="143"/>
      <c r="L221" s="144"/>
      <c r="M221" s="160"/>
      <c r="N221" s="139" t="s">
        <v>63</v>
      </c>
      <c r="O221" s="152"/>
      <c r="P221" s="152"/>
      <c r="Q221" s="152"/>
      <c r="R221" s="140">
        <f>SUM(R215:R220)</f>
        <v>1103</v>
      </c>
      <c r="S221" s="140"/>
      <c r="T221" s="141">
        <v>1</v>
      </c>
    </row>
    <row r="222" spans="2:20" ht="17.25" hidden="1" customHeight="1" x14ac:dyDescent="0.25">
      <c r="H222" s="142"/>
      <c r="I222" s="142"/>
      <c r="J222" s="142"/>
      <c r="K222" s="142"/>
      <c r="L222" s="162"/>
      <c r="M222" s="163"/>
      <c r="N222" s="57"/>
      <c r="O222" s="57"/>
      <c r="R222" s="144"/>
      <c r="S222" s="144"/>
      <c r="T222" s="115"/>
    </row>
    <row r="223" spans="2:20" ht="14.45" hidden="1" customHeight="1" x14ac:dyDescent="0.25">
      <c r="N223" s="57"/>
      <c r="O223" s="57"/>
      <c r="R223" s="144"/>
      <c r="S223" s="144"/>
      <c r="T223" s="115"/>
    </row>
    <row r="224" spans="2:20" ht="6.75" hidden="1" customHeight="1" x14ac:dyDescent="0.25"/>
    <row r="225" spans="2:21" ht="36.75" hidden="1" customHeight="1" thickBot="1" x14ac:dyDescent="0.3">
      <c r="B225" s="147"/>
      <c r="C225" s="147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124"/>
    </row>
    <row r="226" spans="2:21" ht="21" hidden="1" customHeight="1" x14ac:dyDescent="0.25"/>
    <row r="227" spans="2:21" ht="35.25" hidden="1" customHeight="1" x14ac:dyDescent="0.25">
      <c r="B227" s="164"/>
      <c r="C227" s="164"/>
      <c r="D227" s="164"/>
      <c r="E227" s="164"/>
      <c r="F227" s="164"/>
      <c r="G227" s="164"/>
      <c r="H227" s="164"/>
      <c r="I227" s="164"/>
      <c r="J227" s="164"/>
      <c r="K227" s="164"/>
      <c r="L227" s="164"/>
      <c r="M227" s="164"/>
      <c r="N227" s="165"/>
      <c r="P227" s="166"/>
      <c r="Q227" s="166"/>
      <c r="R227" s="166"/>
      <c r="S227" s="166"/>
      <c r="T227" s="166"/>
      <c r="U227" s="166"/>
    </row>
    <row r="228" spans="2:21" ht="32.25" hidden="1" customHeight="1" x14ac:dyDescent="0.25">
      <c r="B228" s="53" t="s">
        <v>224</v>
      </c>
      <c r="C228" s="167"/>
      <c r="D228" s="168"/>
      <c r="E228" s="169" t="s">
        <v>63</v>
      </c>
      <c r="F228" s="116" t="s">
        <v>225</v>
      </c>
      <c r="G228" s="116"/>
      <c r="H228" s="116"/>
      <c r="I228" s="116"/>
      <c r="J228" s="116" t="s">
        <v>226</v>
      </c>
      <c r="K228" s="116"/>
      <c r="L228" s="116"/>
      <c r="M228" s="116"/>
      <c r="N228" s="165"/>
      <c r="O228" s="38" t="s">
        <v>227</v>
      </c>
      <c r="P228" s="167"/>
      <c r="Q228" s="167"/>
      <c r="R228" s="170" t="s">
        <v>4</v>
      </c>
      <c r="S228" s="170"/>
      <c r="T228" s="157" t="s">
        <v>5</v>
      </c>
      <c r="U228" s="166"/>
    </row>
    <row r="229" spans="2:21" ht="15.6" hidden="1" customHeight="1" x14ac:dyDescent="0.25">
      <c r="B229" s="53"/>
      <c r="C229" s="11"/>
      <c r="D229" s="171"/>
      <c r="E229" s="169"/>
      <c r="F229" s="172" t="s">
        <v>4</v>
      </c>
      <c r="G229" s="172"/>
      <c r="H229" s="173" t="s">
        <v>5</v>
      </c>
      <c r="I229" s="173"/>
      <c r="J229" s="172" t="s">
        <v>4</v>
      </c>
      <c r="K229" s="172"/>
      <c r="L229" s="173" t="s">
        <v>5</v>
      </c>
      <c r="M229" s="173"/>
      <c r="N229" s="174"/>
      <c r="O229" s="113" t="s">
        <v>228</v>
      </c>
      <c r="P229" s="113"/>
      <c r="Q229" s="113"/>
    </row>
    <row r="230" spans="2:21" ht="20.25" hidden="1" customHeight="1" x14ac:dyDescent="0.25">
      <c r="B230" s="19" t="s">
        <v>229</v>
      </c>
      <c r="C230" s="19"/>
      <c r="D230" s="175"/>
      <c r="E230" s="176">
        <f>+SUM(F230+J230)</f>
        <v>840</v>
      </c>
      <c r="F230" s="59">
        <v>726</v>
      </c>
      <c r="G230" s="59"/>
      <c r="H230" s="158">
        <f>+F230/$F$235</f>
        <v>0.5854838709677419</v>
      </c>
      <c r="I230" s="158"/>
      <c r="J230" s="59">
        <v>114</v>
      </c>
      <c r="K230" s="59"/>
      <c r="L230" s="158">
        <f>+J230/$J$235</f>
        <v>0.38644067796610171</v>
      </c>
      <c r="M230" s="158"/>
      <c r="N230" s="177"/>
      <c r="O230" s="113"/>
      <c r="P230" s="113"/>
      <c r="Q230" s="113"/>
      <c r="R230" s="17">
        <v>890</v>
      </c>
      <c r="S230" s="17"/>
      <c r="T230" s="18">
        <f>+R230/R233</f>
        <v>0.77458659704090516</v>
      </c>
    </row>
    <row r="231" spans="2:21" ht="20.25" hidden="1" customHeight="1" x14ac:dyDescent="0.25">
      <c r="B231" s="19" t="s">
        <v>230</v>
      </c>
      <c r="C231" s="19"/>
      <c r="D231" s="175"/>
      <c r="E231" s="176">
        <f>+SUM(F231+J231)</f>
        <v>227</v>
      </c>
      <c r="F231" s="59">
        <v>201</v>
      </c>
      <c r="G231" s="59"/>
      <c r="H231" s="158">
        <f>+F231/$F$235</f>
        <v>0.1620967741935484</v>
      </c>
      <c r="I231" s="158"/>
      <c r="J231" s="59">
        <v>26</v>
      </c>
      <c r="K231" s="59"/>
      <c r="L231" s="158">
        <f>+J231/$J$235</f>
        <v>8.8135593220338981E-2</v>
      </c>
      <c r="M231" s="158"/>
      <c r="N231" s="177"/>
      <c r="O231" s="113"/>
      <c r="P231" s="113"/>
      <c r="Q231" s="113"/>
      <c r="R231" s="17"/>
      <c r="S231" s="17"/>
      <c r="T231" s="18"/>
    </row>
    <row r="232" spans="2:21" ht="20.25" hidden="1" customHeight="1" thickBot="1" x14ac:dyDescent="0.3">
      <c r="B232" s="19" t="s">
        <v>231</v>
      </c>
      <c r="C232" s="19"/>
      <c r="D232" s="175" t="s">
        <v>232</v>
      </c>
      <c r="E232" s="176">
        <f>+SUM(F232+J232)</f>
        <v>349</v>
      </c>
      <c r="F232" s="59">
        <v>313</v>
      </c>
      <c r="G232" s="59"/>
      <c r="H232" s="158">
        <f>+F232/$F$235</f>
        <v>0.2524193548387097</v>
      </c>
      <c r="I232" s="158"/>
      <c r="J232" s="59">
        <v>36</v>
      </c>
      <c r="K232" s="59"/>
      <c r="L232" s="158">
        <f>+J232/$J$235</f>
        <v>0.12203389830508475</v>
      </c>
      <c r="M232" s="158"/>
      <c r="N232" s="177"/>
      <c r="O232" s="136" t="s">
        <v>233</v>
      </c>
      <c r="P232" s="151"/>
      <c r="Q232" s="151"/>
      <c r="R232" s="153">
        <v>259</v>
      </c>
      <c r="S232" s="153"/>
      <c r="T232" s="138">
        <f>+R232/R233</f>
        <v>0.22541340295909487</v>
      </c>
    </row>
    <row r="233" spans="2:21" ht="20.25" hidden="1" customHeight="1" x14ac:dyDescent="0.25">
      <c r="B233" s="178" t="s">
        <v>234</v>
      </c>
      <c r="C233" s="178"/>
      <c r="D233" s="179"/>
      <c r="E233" s="180">
        <f>+SUM(F233+J233)</f>
        <v>119</v>
      </c>
      <c r="F233" s="59"/>
      <c r="G233" s="59"/>
      <c r="H233" s="158"/>
      <c r="I233" s="158"/>
      <c r="J233" s="181">
        <v>119</v>
      </c>
      <c r="K233" s="181"/>
      <c r="L233" s="182">
        <f>+J233/$J$235</f>
        <v>0.4033898305084746</v>
      </c>
      <c r="M233" s="182"/>
      <c r="N233" s="183"/>
      <c r="O233" s="139" t="s">
        <v>63</v>
      </c>
      <c r="P233" s="152"/>
      <c r="Q233" s="152"/>
      <c r="R233" s="140">
        <f>SUM(R230:R232)</f>
        <v>1149</v>
      </c>
      <c r="S233" s="140"/>
      <c r="T233" s="141">
        <v>1</v>
      </c>
    </row>
    <row r="234" spans="2:21" ht="20.25" hidden="1" customHeight="1" thickBot="1" x14ac:dyDescent="0.3">
      <c r="B234" s="184" t="s">
        <v>235</v>
      </c>
      <c r="C234" s="184"/>
      <c r="D234" s="184"/>
      <c r="E234" s="185"/>
      <c r="F234" s="153"/>
      <c r="G234" s="153"/>
      <c r="H234" s="138"/>
      <c r="I234" s="138"/>
      <c r="J234" s="153"/>
      <c r="K234" s="153"/>
      <c r="L234" s="138"/>
      <c r="M234" s="138"/>
      <c r="N234" s="183"/>
      <c r="O234" s="186" t="s">
        <v>236</v>
      </c>
      <c r="P234" s="186"/>
      <c r="Q234" s="186"/>
      <c r="R234" s="186"/>
      <c r="S234" s="186"/>
      <c r="T234" s="186"/>
      <c r="U234" s="163"/>
    </row>
    <row r="235" spans="2:21" ht="20.25" hidden="1" customHeight="1" x14ac:dyDescent="0.25">
      <c r="B235" s="139" t="s">
        <v>63</v>
      </c>
      <c r="C235" s="187"/>
      <c r="D235" s="187"/>
      <c r="E235" s="188">
        <f>SUM(E230:E233)</f>
        <v>1535</v>
      </c>
      <c r="F235" s="189">
        <f>SUM(F230:F233)</f>
        <v>1240</v>
      </c>
      <c r="G235" s="189"/>
      <c r="H235" s="190">
        <v>1</v>
      </c>
      <c r="I235" s="190"/>
      <c r="J235" s="191">
        <f>SUM(J230:J233)</f>
        <v>295</v>
      </c>
      <c r="K235" s="191"/>
      <c r="L235" s="190">
        <v>1</v>
      </c>
      <c r="M235" s="190"/>
      <c r="N235" s="125"/>
      <c r="O235" s="186"/>
      <c r="P235" s="186"/>
      <c r="Q235" s="186"/>
      <c r="R235" s="186"/>
      <c r="S235" s="186"/>
      <c r="T235" s="186"/>
    </row>
    <row r="236" spans="2:21" ht="14.45" hidden="1" customHeight="1" x14ac:dyDescent="0.25">
      <c r="B236" s="192" t="s">
        <v>237</v>
      </c>
      <c r="M236" s="125"/>
      <c r="N236" s="125"/>
      <c r="O236" s="125"/>
      <c r="P236" s="193"/>
      <c r="Q236" s="125"/>
      <c r="R236" s="125"/>
      <c r="S236" s="125"/>
      <c r="T236" s="125"/>
    </row>
    <row r="237" spans="2:21" ht="14.45" hidden="1" customHeight="1" x14ac:dyDescent="0.25">
      <c r="B237" s="192" t="s">
        <v>238</v>
      </c>
      <c r="M237" s="125"/>
      <c r="N237" s="125"/>
      <c r="O237" s="125"/>
      <c r="P237" s="193"/>
      <c r="Q237" s="125"/>
      <c r="R237" s="125"/>
      <c r="S237" s="125"/>
      <c r="T237" s="125"/>
    </row>
    <row r="238" spans="2:21" ht="14.45" hidden="1" customHeight="1" x14ac:dyDescent="0.25">
      <c r="B238" s="192" t="s">
        <v>239</v>
      </c>
      <c r="M238" s="125"/>
      <c r="N238" s="125"/>
      <c r="O238" s="125"/>
      <c r="P238" s="193"/>
      <c r="Q238" s="125"/>
      <c r="R238" s="125"/>
      <c r="S238" s="125"/>
      <c r="T238" s="125"/>
    </row>
    <row r="239" spans="2:21" ht="25.5" hidden="1" customHeight="1" x14ac:dyDescent="0.25">
      <c r="B239" s="57"/>
      <c r="C239" s="57"/>
      <c r="D239" s="57"/>
      <c r="M239" s="125"/>
      <c r="N239" s="125"/>
      <c r="O239" s="125"/>
      <c r="P239" s="193"/>
      <c r="Q239" s="125"/>
      <c r="R239" s="125"/>
      <c r="S239" s="125"/>
      <c r="T239" s="125"/>
    </row>
    <row r="240" spans="2:21" ht="14.45" hidden="1" customHeight="1" x14ac:dyDescent="0.25">
      <c r="B240" s="76"/>
      <c r="C240" s="76"/>
      <c r="D240" s="76"/>
      <c r="I240" s="3" t="s">
        <v>225</v>
      </c>
      <c r="J240" s="3" t="s">
        <v>240</v>
      </c>
      <c r="M240" s="125"/>
      <c r="N240" s="125"/>
      <c r="O240" s="125"/>
      <c r="P240" s="193"/>
      <c r="Q240" s="125"/>
      <c r="R240" s="125"/>
      <c r="S240" s="125"/>
      <c r="T240" s="125"/>
    </row>
    <row r="241" spans="2:20" ht="14.45" hidden="1" customHeight="1" x14ac:dyDescent="0.25">
      <c r="I241" s="3" t="s">
        <v>4</v>
      </c>
      <c r="J241" s="3" t="s">
        <v>4</v>
      </c>
      <c r="M241" s="125"/>
      <c r="N241" s="125"/>
      <c r="O241" s="125"/>
      <c r="P241" s="193"/>
      <c r="Q241" s="125"/>
      <c r="R241" s="125"/>
      <c r="S241" s="125"/>
      <c r="T241" s="125"/>
    </row>
    <row r="242" spans="2:20" ht="14.45" hidden="1" customHeight="1" x14ac:dyDescent="0.25">
      <c r="G242" s="57" t="s">
        <v>229</v>
      </c>
      <c r="I242" s="194">
        <v>319</v>
      </c>
      <c r="J242" s="194">
        <v>9</v>
      </c>
      <c r="L242" s="194"/>
      <c r="M242" s="125"/>
      <c r="N242" s="125"/>
      <c r="O242" s="125"/>
      <c r="P242" s="193"/>
      <c r="Q242" s="125"/>
      <c r="R242" s="125"/>
      <c r="S242" s="125"/>
      <c r="T242" s="125"/>
    </row>
    <row r="243" spans="2:20" ht="14.45" hidden="1" customHeight="1" x14ac:dyDescent="0.25">
      <c r="G243" s="57" t="s">
        <v>230</v>
      </c>
      <c r="I243" s="194">
        <v>85</v>
      </c>
      <c r="J243" s="194">
        <v>7</v>
      </c>
      <c r="L243" s="194"/>
      <c r="M243" s="125"/>
      <c r="N243" s="125"/>
      <c r="O243" s="125"/>
      <c r="P243" s="193"/>
      <c r="Q243" s="125"/>
      <c r="R243" s="125"/>
      <c r="S243" s="125"/>
      <c r="T243" s="125"/>
    </row>
    <row r="244" spans="2:20" ht="14.45" hidden="1" customHeight="1" x14ac:dyDescent="0.25">
      <c r="G244" s="57" t="s">
        <v>241</v>
      </c>
      <c r="I244" s="194">
        <v>280</v>
      </c>
      <c r="J244" s="194">
        <v>88</v>
      </c>
      <c r="L244" s="194"/>
      <c r="M244" s="125"/>
      <c r="N244" s="125"/>
      <c r="O244" s="125"/>
      <c r="P244" s="193"/>
      <c r="Q244" s="125"/>
      <c r="R244" s="125"/>
      <c r="S244" s="125"/>
      <c r="T244" s="125"/>
    </row>
    <row r="245" spans="2:20" ht="14.45" hidden="1" customHeight="1" x14ac:dyDescent="0.25">
      <c r="G245" s="57" t="s">
        <v>231</v>
      </c>
      <c r="I245" s="194">
        <v>165</v>
      </c>
      <c r="J245" s="194">
        <v>2</v>
      </c>
      <c r="L245" s="194"/>
      <c r="M245" s="125"/>
      <c r="N245" s="125"/>
      <c r="O245" s="125"/>
      <c r="P245" s="193"/>
      <c r="Q245" s="125"/>
      <c r="R245" s="125"/>
      <c r="S245" s="125"/>
      <c r="T245" s="125"/>
    </row>
    <row r="246" spans="2:20" ht="45.75" hidden="1" customHeight="1" x14ac:dyDescent="0.25">
      <c r="M246" s="125"/>
      <c r="N246" s="125"/>
      <c r="O246" s="125"/>
      <c r="P246" s="193"/>
      <c r="Q246" s="125"/>
      <c r="R246" s="125"/>
      <c r="S246" s="125"/>
      <c r="T246" s="125"/>
    </row>
    <row r="247" spans="2:20" ht="14.45" hidden="1" customHeight="1" x14ac:dyDescent="0.25">
      <c r="M247" s="125"/>
      <c r="N247" s="125"/>
      <c r="O247" s="125"/>
      <c r="P247" s="193"/>
      <c r="Q247" s="125"/>
      <c r="R247" s="125"/>
      <c r="S247" s="125"/>
      <c r="T247" s="125"/>
    </row>
    <row r="248" spans="2:20" ht="15.75" customHeight="1" x14ac:dyDescent="0.25">
      <c r="M248" s="81"/>
      <c r="S248" s="81"/>
    </row>
    <row r="249" spans="2:20" ht="15.75" customHeight="1" x14ac:dyDescent="0.25">
      <c r="M249" s="81"/>
      <c r="S249" s="81"/>
    </row>
    <row r="250" spans="2:20" ht="15.75" customHeight="1" x14ac:dyDescent="0.25">
      <c r="M250" s="81"/>
      <c r="S250" s="81"/>
    </row>
    <row r="251" spans="2:20" ht="15.75" customHeight="1" x14ac:dyDescent="0.25">
      <c r="M251" s="81"/>
      <c r="S251" s="81"/>
    </row>
    <row r="252" spans="2:20" x14ac:dyDescent="0.25">
      <c r="F252" s="125"/>
      <c r="G252" s="125"/>
      <c r="P252" s="125"/>
      <c r="Q252" s="125"/>
      <c r="R252" s="133"/>
    </row>
    <row r="253" spans="2:20" x14ac:dyDescent="0.25">
      <c r="F253" s="125"/>
      <c r="G253" s="125"/>
      <c r="P253" s="125"/>
      <c r="Q253" s="125"/>
      <c r="R253" s="133"/>
    </row>
    <row r="254" spans="2:20" x14ac:dyDescent="0.25">
      <c r="B254" s="47"/>
      <c r="F254" s="125"/>
      <c r="G254" s="125"/>
      <c r="H254" s="47"/>
      <c r="P254" s="125"/>
      <c r="Q254" s="125"/>
      <c r="R254" s="133"/>
    </row>
    <row r="255" spans="2:20" ht="16.5" x14ac:dyDescent="0.25">
      <c r="B255" s="47"/>
      <c r="F255" s="125"/>
      <c r="G255" s="125"/>
      <c r="H255" s="47"/>
      <c r="L255" s="92" t="s">
        <v>242</v>
      </c>
      <c r="M255" s="92"/>
      <c r="N255" s="92"/>
      <c r="O255" s="92"/>
      <c r="P255" s="92"/>
      <c r="Q255" s="126" t="s">
        <v>4</v>
      </c>
      <c r="R255" s="127" t="s">
        <v>5</v>
      </c>
    </row>
    <row r="256" spans="2:20" ht="22.5" customHeight="1" x14ac:dyDescent="0.25">
      <c r="B256" s="92" t="s">
        <v>243</v>
      </c>
      <c r="C256" s="92"/>
      <c r="D256" s="126" t="s">
        <v>4</v>
      </c>
      <c r="E256" s="127" t="s">
        <v>5</v>
      </c>
      <c r="F256" s="125"/>
      <c r="G256" s="92" t="s">
        <v>243</v>
      </c>
      <c r="H256" s="92"/>
      <c r="I256" s="126" t="s">
        <v>4</v>
      </c>
      <c r="J256" s="127" t="s">
        <v>5</v>
      </c>
      <c r="L256" s="6" t="s">
        <v>244</v>
      </c>
      <c r="M256" s="6"/>
      <c r="Q256" s="82">
        <v>1</v>
      </c>
      <c r="R256" s="18">
        <f>Q256/$Q$262</f>
        <v>0.1</v>
      </c>
    </row>
    <row r="257" spans="2:18" ht="15.75" x14ac:dyDescent="0.25">
      <c r="B257" s="58" t="s">
        <v>245</v>
      </c>
      <c r="C257" s="58"/>
      <c r="D257" s="82">
        <v>18</v>
      </c>
      <c r="E257" s="18">
        <f>D257/$D$259</f>
        <v>1</v>
      </c>
      <c r="F257" s="125"/>
      <c r="G257" s="58" t="s">
        <v>245</v>
      </c>
      <c r="H257" s="58"/>
      <c r="I257" s="82">
        <v>10</v>
      </c>
      <c r="J257" s="18">
        <f>I257/$I$259</f>
        <v>1</v>
      </c>
      <c r="L257" s="6" t="s">
        <v>246</v>
      </c>
      <c r="M257" s="19"/>
      <c r="P257" s="125"/>
      <c r="Q257" s="82">
        <v>1</v>
      </c>
      <c r="R257" s="18">
        <f>Q257/$Q$262</f>
        <v>0.1</v>
      </c>
    </row>
    <row r="258" spans="2:18" ht="23.25" customHeight="1" thickBot="1" x14ac:dyDescent="0.3">
      <c r="B258" s="19" t="s">
        <v>247</v>
      </c>
      <c r="C258" s="19"/>
      <c r="D258" s="82">
        <v>0</v>
      </c>
      <c r="E258" s="18">
        <f>D258/$D$259</f>
        <v>0</v>
      </c>
      <c r="F258" s="125"/>
      <c r="G258" s="19" t="s">
        <v>247</v>
      </c>
      <c r="H258" s="19"/>
      <c r="I258" s="82">
        <v>0</v>
      </c>
      <c r="J258" s="18">
        <v>0</v>
      </c>
      <c r="L258" s="6" t="s">
        <v>248</v>
      </c>
      <c r="M258" s="6"/>
      <c r="P258" s="125"/>
      <c r="Q258" s="82">
        <v>3</v>
      </c>
      <c r="R258" s="18">
        <f>Q258/$Q$262</f>
        <v>0.3</v>
      </c>
    </row>
    <row r="259" spans="2:18" ht="15.75" x14ac:dyDescent="0.25">
      <c r="B259" s="131" t="s">
        <v>63</v>
      </c>
      <c r="C259" s="131"/>
      <c r="D259" s="21">
        <f>SUM(D257:D258)</f>
        <v>18</v>
      </c>
      <c r="E259" s="22">
        <f>SUM(E257:E258)</f>
        <v>1</v>
      </c>
      <c r="F259" s="125"/>
      <c r="G259" s="131" t="s">
        <v>63</v>
      </c>
      <c r="H259" s="131"/>
      <c r="I259" s="21">
        <f>SUM(I257:I258)</f>
        <v>10</v>
      </c>
      <c r="J259" s="22">
        <f>SUM(J257:J258)</f>
        <v>1</v>
      </c>
      <c r="L259" s="6" t="s">
        <v>249</v>
      </c>
      <c r="Q259" s="15">
        <v>1</v>
      </c>
      <c r="R259" s="18">
        <f t="shared" ref="R259:R261" si="10">Q259/$Q$262</f>
        <v>0.1</v>
      </c>
    </row>
    <row r="260" spans="2:18" ht="15.75" x14ac:dyDescent="0.25">
      <c r="F260" s="125"/>
      <c r="L260" s="6" t="s">
        <v>250</v>
      </c>
      <c r="Q260" s="15">
        <v>2</v>
      </c>
      <c r="R260" s="18">
        <f t="shared" si="10"/>
        <v>0.2</v>
      </c>
    </row>
    <row r="261" spans="2:18" ht="16.5" thickBot="1" x14ac:dyDescent="0.3">
      <c r="F261" s="125"/>
      <c r="G261" s="125"/>
      <c r="L261" s="6" t="s">
        <v>251</v>
      </c>
      <c r="Q261" s="15">
        <v>2</v>
      </c>
      <c r="R261" s="18">
        <f t="shared" si="10"/>
        <v>0.2</v>
      </c>
    </row>
    <row r="262" spans="2:18" ht="15.75" x14ac:dyDescent="0.25">
      <c r="B262" s="125"/>
      <c r="F262" s="125"/>
      <c r="G262" s="125"/>
      <c r="L262" s="34" t="s">
        <v>63</v>
      </c>
      <c r="M262" s="34"/>
      <c r="N262" s="34"/>
      <c r="O262" s="34"/>
      <c r="P262" s="34"/>
      <c r="Q262" s="21">
        <f>SUM(Q256:Q261)</f>
        <v>10</v>
      </c>
      <c r="R262" s="22">
        <f>SUM(R256:R261)</f>
        <v>1</v>
      </c>
    </row>
    <row r="263" spans="2:18" x14ac:dyDescent="0.25">
      <c r="F263" s="125"/>
      <c r="G263" s="125"/>
    </row>
    <row r="267" spans="2:18" ht="21.75" customHeight="1" x14ac:dyDescent="0.25">
      <c r="N267" s="3" t="s">
        <v>252</v>
      </c>
      <c r="O267" s="3" t="s">
        <v>253</v>
      </c>
    </row>
    <row r="268" spans="2:18" ht="16.5" customHeight="1" x14ac:dyDescent="0.25">
      <c r="B268" s="77" t="s">
        <v>243</v>
      </c>
      <c r="C268" s="77"/>
      <c r="D268" s="126" t="s">
        <v>4</v>
      </c>
      <c r="E268" s="127" t="s">
        <v>5</v>
      </c>
      <c r="N268" s="3" t="s">
        <v>248</v>
      </c>
      <c r="O268" s="82">
        <v>3</v>
      </c>
    </row>
    <row r="269" spans="2:18" ht="15.75" x14ac:dyDescent="0.25">
      <c r="B269" s="19" t="s">
        <v>245</v>
      </c>
      <c r="C269" s="19"/>
      <c r="D269" s="82">
        <v>0</v>
      </c>
      <c r="E269" s="18">
        <v>0</v>
      </c>
      <c r="N269" s="3" t="s">
        <v>250</v>
      </c>
      <c r="O269" s="15">
        <v>2</v>
      </c>
    </row>
    <row r="270" spans="2:18" ht="17.25" customHeight="1" thickBot="1" x14ac:dyDescent="0.3">
      <c r="B270" s="19" t="s">
        <v>247</v>
      </c>
      <c r="C270" s="19"/>
      <c r="D270" s="17">
        <v>0</v>
      </c>
      <c r="E270" s="18">
        <v>0</v>
      </c>
      <c r="N270" s="3" t="s">
        <v>251</v>
      </c>
      <c r="O270" s="15">
        <v>2</v>
      </c>
    </row>
    <row r="271" spans="2:18" ht="15.75" x14ac:dyDescent="0.25">
      <c r="B271" s="195" t="s">
        <v>63</v>
      </c>
      <c r="C271" s="195"/>
      <c r="D271" s="21">
        <v>0</v>
      </c>
      <c r="E271" s="22">
        <f>SUM(E269:E270)</f>
        <v>0</v>
      </c>
      <c r="N271" s="3" t="s">
        <v>244</v>
      </c>
      <c r="O271" s="82">
        <v>1</v>
      </c>
    </row>
    <row r="272" spans="2:18" ht="15.75" x14ac:dyDescent="0.25">
      <c r="B272" s="6"/>
      <c r="C272" s="19"/>
      <c r="F272" s="125"/>
      <c r="G272" s="82"/>
      <c r="H272" s="18"/>
      <c r="N272" s="3" t="s">
        <v>246</v>
      </c>
      <c r="O272" s="82">
        <v>1</v>
      </c>
    </row>
    <row r="273" spans="2:19" ht="15.75" x14ac:dyDescent="0.25">
      <c r="B273" s="6"/>
      <c r="C273" s="19"/>
      <c r="F273" s="125"/>
      <c r="G273" s="82"/>
      <c r="H273" s="18"/>
      <c r="N273" s="3" t="s">
        <v>249</v>
      </c>
      <c r="O273" s="15">
        <v>1</v>
      </c>
    </row>
    <row r="274" spans="2:19" ht="15.75" customHeight="1" x14ac:dyDescent="0.25">
      <c r="F274" s="68"/>
      <c r="G274" s="68"/>
      <c r="H274" s="68"/>
      <c r="I274" s="68"/>
      <c r="J274" s="68"/>
      <c r="K274" s="68"/>
      <c r="O274" s="68"/>
      <c r="P274" s="68"/>
      <c r="Q274" s="68"/>
      <c r="R274" s="68"/>
      <c r="S274" s="68"/>
    </row>
    <row r="275" spans="2:19" ht="15.75" customHeight="1" x14ac:dyDescent="0.25"/>
    <row r="276" spans="2:19" ht="15.75" customHeight="1" x14ac:dyDescent="0.25"/>
    <row r="277" spans="2:19" ht="15.75" customHeight="1" x14ac:dyDescent="0.25">
      <c r="F277" s="68"/>
      <c r="G277" s="68"/>
      <c r="H277" s="68"/>
      <c r="I277" s="68"/>
      <c r="J277" s="68"/>
      <c r="K277" s="68"/>
      <c r="O277" s="68"/>
      <c r="P277" s="68"/>
      <c r="Q277" s="68"/>
      <c r="R277" s="68"/>
      <c r="S277" s="68"/>
    </row>
    <row r="278" spans="2:19" ht="15.75" customHeight="1" x14ac:dyDescent="0.25">
      <c r="F278" s="68"/>
      <c r="G278" s="68"/>
      <c r="H278" s="68"/>
      <c r="I278" s="68"/>
      <c r="J278" s="68"/>
      <c r="K278" s="68"/>
      <c r="Q278" s="68"/>
      <c r="R278" s="68"/>
      <c r="S278" s="68"/>
    </row>
    <row r="279" spans="2:19" ht="15.75" customHeight="1" x14ac:dyDescent="0.25">
      <c r="F279" s="68"/>
      <c r="G279" s="68"/>
      <c r="H279" s="68"/>
      <c r="I279" s="68"/>
      <c r="J279" s="68"/>
      <c r="K279" s="68"/>
      <c r="Q279" s="68"/>
      <c r="R279" s="68"/>
      <c r="S279" s="68"/>
    </row>
    <row r="280" spans="2:19" ht="15.75" customHeight="1" x14ac:dyDescent="0.25">
      <c r="M280" s="196" t="s">
        <v>254</v>
      </c>
      <c r="N280" s="196"/>
      <c r="O280" s="197" t="s">
        <v>4</v>
      </c>
      <c r="P280" s="198" t="s">
        <v>5</v>
      </c>
    </row>
    <row r="281" spans="2:19" ht="15.75" customHeight="1" x14ac:dyDescent="0.25">
      <c r="M281" s="196"/>
      <c r="N281" s="196"/>
      <c r="O281" s="197"/>
      <c r="P281" s="198"/>
    </row>
    <row r="282" spans="2:19" ht="15.75" customHeight="1" x14ac:dyDescent="0.25">
      <c r="B282" s="47"/>
      <c r="M282" s="14" t="s">
        <v>255</v>
      </c>
      <c r="N282" s="14"/>
      <c r="O282" s="199">
        <v>1</v>
      </c>
      <c r="P282" s="200">
        <f>O282/$O$286</f>
        <v>1.2658227848101266E-2</v>
      </c>
    </row>
    <row r="283" spans="2:19" ht="15.75" customHeight="1" x14ac:dyDescent="0.25">
      <c r="B283" s="77" t="s">
        <v>243</v>
      </c>
      <c r="C283" s="77"/>
      <c r="D283" s="77"/>
      <c r="E283" s="126" t="s">
        <v>4</v>
      </c>
      <c r="F283" s="127" t="s">
        <v>5</v>
      </c>
      <c r="M283" s="14" t="s">
        <v>256</v>
      </c>
      <c r="N283" s="201"/>
      <c r="O283" s="199">
        <v>3</v>
      </c>
      <c r="P283" s="200">
        <f>O283/$O$286</f>
        <v>3.7974683544303799E-2</v>
      </c>
    </row>
    <row r="284" spans="2:19" ht="15.75" customHeight="1" x14ac:dyDescent="0.25">
      <c r="B284" s="19" t="s">
        <v>245</v>
      </c>
      <c r="C284" s="82"/>
      <c r="E284" s="82">
        <v>2</v>
      </c>
      <c r="F284" s="18">
        <f>E284/E286</f>
        <v>1</v>
      </c>
      <c r="M284" s="14" t="s">
        <v>257</v>
      </c>
      <c r="N284" s="201"/>
      <c r="O284" s="199">
        <v>15</v>
      </c>
      <c r="P284" s="200">
        <f>O284/$O$286</f>
        <v>0.189873417721519</v>
      </c>
    </row>
    <row r="285" spans="2:19" ht="15.75" customHeight="1" thickBot="1" x14ac:dyDescent="0.3">
      <c r="B285" s="19" t="s">
        <v>247</v>
      </c>
      <c r="C285" s="17"/>
      <c r="E285" s="17">
        <v>0</v>
      </c>
      <c r="F285" s="18">
        <f>E285/E286</f>
        <v>0</v>
      </c>
      <c r="M285" s="14" t="s">
        <v>258</v>
      </c>
      <c r="N285" s="201"/>
      <c r="O285" s="199">
        <v>60</v>
      </c>
      <c r="P285" s="200">
        <f>O285/$O$286</f>
        <v>0.759493670886076</v>
      </c>
    </row>
    <row r="286" spans="2:19" ht="15.75" customHeight="1" x14ac:dyDescent="0.25">
      <c r="B286" s="34" t="s">
        <v>63</v>
      </c>
      <c r="C286" s="34"/>
      <c r="D286" s="34"/>
      <c r="E286" s="21">
        <f>SUM(E284:E285)</f>
        <v>2</v>
      </c>
      <c r="F286" s="22">
        <f>SUM(F284:F285)</f>
        <v>1</v>
      </c>
      <c r="M286" s="34" t="s">
        <v>63</v>
      </c>
      <c r="N286" s="34"/>
      <c r="O286" s="21">
        <f>SUM(O282:O285)</f>
        <v>79</v>
      </c>
      <c r="P286" s="22">
        <f>SUM(P282:P285)</f>
        <v>1</v>
      </c>
    </row>
    <row r="287" spans="2:19" ht="15.75" customHeight="1" x14ac:dyDescent="0.25">
      <c r="O287" s="68"/>
      <c r="P287" s="68"/>
    </row>
    <row r="288" spans="2:19" ht="15.75" customHeight="1" x14ac:dyDescent="0.25">
      <c r="H288" s="68"/>
      <c r="I288" s="68"/>
      <c r="J288" s="68"/>
      <c r="K288" s="68"/>
      <c r="O288" s="68"/>
      <c r="P288" s="68"/>
      <c r="Q288" s="68"/>
      <c r="R288" s="68"/>
      <c r="S288" s="68"/>
    </row>
    <row r="289" spans="2:22" ht="15.75" customHeight="1" x14ac:dyDescent="0.25">
      <c r="F289" s="125"/>
      <c r="G289" s="125"/>
      <c r="H289" s="133"/>
      <c r="I289" s="68"/>
      <c r="J289" s="68"/>
      <c r="K289" s="68"/>
      <c r="U289" s="68"/>
      <c r="V289" s="68"/>
    </row>
    <row r="290" spans="2:22" ht="15.75" customHeight="1" x14ac:dyDescent="0.25">
      <c r="F290" s="125"/>
      <c r="G290" s="125"/>
      <c r="H290" s="133"/>
      <c r="I290" s="68"/>
      <c r="J290" s="68"/>
      <c r="K290" s="68"/>
      <c r="U290" s="68"/>
      <c r="V290" s="68"/>
    </row>
    <row r="291" spans="2:22" ht="15.75" customHeight="1" x14ac:dyDescent="0.25">
      <c r="B291" s="202" t="s">
        <v>259</v>
      </c>
      <c r="C291" s="202"/>
      <c r="D291" s="202"/>
      <c r="E291" s="202"/>
      <c r="F291" s="202"/>
      <c r="G291" s="203" t="s">
        <v>4</v>
      </c>
      <c r="H291" s="204" t="s">
        <v>5</v>
      </c>
      <c r="I291" s="205" t="s">
        <v>260</v>
      </c>
      <c r="J291" s="205"/>
      <c r="K291" s="205"/>
      <c r="M291" s="47"/>
      <c r="Q291" s="47"/>
    </row>
    <row r="292" spans="2:22" ht="15.75" customHeight="1" x14ac:dyDescent="0.25">
      <c r="B292" s="202"/>
      <c r="C292" s="202"/>
      <c r="D292" s="202"/>
      <c r="E292" s="202"/>
      <c r="F292" s="202"/>
      <c r="G292" s="203"/>
      <c r="H292" s="204"/>
      <c r="I292" s="206" t="s">
        <v>261</v>
      </c>
      <c r="J292" s="207" t="s">
        <v>262</v>
      </c>
      <c r="K292" s="206"/>
      <c r="M292" s="77" t="s">
        <v>243</v>
      </c>
      <c r="N292" s="126" t="s">
        <v>4</v>
      </c>
      <c r="O292" s="127" t="s">
        <v>5</v>
      </c>
      <c r="Q292" s="116" t="s">
        <v>263</v>
      </c>
      <c r="R292" s="116"/>
      <c r="S292" s="126" t="s">
        <v>4</v>
      </c>
      <c r="T292" s="127" t="s">
        <v>5</v>
      </c>
    </row>
    <row r="293" spans="2:22" ht="15.75" customHeight="1" x14ac:dyDescent="0.25">
      <c r="B293" s="14" t="s">
        <v>264</v>
      </c>
      <c r="C293" s="14"/>
      <c r="D293"/>
      <c r="E293"/>
      <c r="F293"/>
      <c r="G293" s="199">
        <v>0</v>
      </c>
      <c r="H293" s="200">
        <v>0</v>
      </c>
      <c r="I293" s="199">
        <v>0</v>
      </c>
      <c r="J293" s="199">
        <v>0</v>
      </c>
      <c r="K293" s="199"/>
      <c r="M293" s="19" t="s">
        <v>245</v>
      </c>
      <c r="N293" s="82">
        <v>43</v>
      </c>
      <c r="O293" s="18">
        <f>N293/$N$295</f>
        <v>0.93478260869565222</v>
      </c>
      <c r="Q293" s="19" t="s">
        <v>122</v>
      </c>
      <c r="R293" s="19"/>
      <c r="S293" s="82">
        <v>34</v>
      </c>
      <c r="T293" s="18">
        <f>S293/$S$295</f>
        <v>0.79069767441860461</v>
      </c>
    </row>
    <row r="294" spans="2:22" ht="15.75" customHeight="1" thickBot="1" x14ac:dyDescent="0.3">
      <c r="B294" s="14" t="s">
        <v>265</v>
      </c>
      <c r="C294" s="201"/>
      <c r="D294"/>
      <c r="E294"/>
      <c r="F294" s="208"/>
      <c r="G294" s="199">
        <v>1</v>
      </c>
      <c r="H294" s="200">
        <f>G294/G296</f>
        <v>0.5</v>
      </c>
      <c r="I294" s="199">
        <v>1</v>
      </c>
      <c r="J294" s="199">
        <v>0</v>
      </c>
      <c r="K294" s="199"/>
      <c r="M294" s="19" t="s">
        <v>247</v>
      </c>
      <c r="N294" s="82">
        <v>3</v>
      </c>
      <c r="O294" s="18">
        <f>N294/$N$295</f>
        <v>6.5217391304347824E-2</v>
      </c>
      <c r="Q294" s="19" t="s">
        <v>124</v>
      </c>
      <c r="R294" s="19"/>
      <c r="S294" s="82">
        <v>9</v>
      </c>
      <c r="T294" s="18">
        <f>S294/$S$295</f>
        <v>0.20930232558139536</v>
      </c>
    </row>
    <row r="295" spans="2:22" ht="15.75" customHeight="1" thickBot="1" x14ac:dyDescent="0.3">
      <c r="B295" s="14" t="s">
        <v>266</v>
      </c>
      <c r="C295" s="201"/>
      <c r="D295"/>
      <c r="E295"/>
      <c r="F295" s="208"/>
      <c r="G295" s="199">
        <v>1</v>
      </c>
      <c r="H295" s="200">
        <f>G295/G296</f>
        <v>0.5</v>
      </c>
      <c r="I295" s="199">
        <v>0</v>
      </c>
      <c r="J295" s="199">
        <v>1</v>
      </c>
      <c r="K295" s="199"/>
      <c r="M295" s="195" t="s">
        <v>63</v>
      </c>
      <c r="N295" s="21">
        <f>SUM(N293:N294)</f>
        <v>46</v>
      </c>
      <c r="O295" s="22">
        <f>SUM(O293:O294)</f>
        <v>1</v>
      </c>
      <c r="Q295" s="195" t="s">
        <v>63</v>
      </c>
      <c r="R295" s="195"/>
      <c r="S295" s="21">
        <f>SUM(S293:S294)</f>
        <v>43</v>
      </c>
      <c r="T295" s="22">
        <f>SUM(T293:T294)</f>
        <v>1</v>
      </c>
    </row>
    <row r="296" spans="2:22" ht="15.75" customHeight="1" x14ac:dyDescent="0.25">
      <c r="B296" s="34" t="s">
        <v>63</v>
      </c>
      <c r="C296" s="34"/>
      <c r="D296" s="34"/>
      <c r="E296" s="34"/>
      <c r="F296" s="34"/>
      <c r="G296" s="21">
        <f>SUM(G293:G295)</f>
        <v>2</v>
      </c>
      <c r="H296" s="22">
        <f>SUM(H293:H295)</f>
        <v>1</v>
      </c>
      <c r="I296" s="21">
        <f t="shared" ref="I296:J296" si="11">SUM(I293:I295)</f>
        <v>1</v>
      </c>
      <c r="J296" s="21">
        <f t="shared" si="11"/>
        <v>1</v>
      </c>
      <c r="K296" s="21"/>
      <c r="M296" s="14"/>
      <c r="O296" s="199"/>
      <c r="P296" s="200"/>
    </row>
    <row r="297" spans="2:22" ht="15.75" customHeight="1" x14ac:dyDescent="0.25">
      <c r="B297" s="68"/>
      <c r="C297" s="68"/>
      <c r="D297" s="68"/>
      <c r="E297" s="68"/>
      <c r="F297" s="68"/>
      <c r="G297" s="68"/>
      <c r="H297" s="68"/>
      <c r="I297" s="68"/>
      <c r="J297" s="68"/>
      <c r="K297" s="68"/>
      <c r="M297" s="14"/>
      <c r="O297" s="199"/>
      <c r="P297" s="200"/>
    </row>
    <row r="298" spans="2:22" ht="15.75" customHeight="1" x14ac:dyDescent="0.25">
      <c r="B298" s="68"/>
      <c r="C298" s="68"/>
      <c r="D298" s="68"/>
      <c r="E298" s="68"/>
      <c r="F298" s="68"/>
      <c r="G298" s="68"/>
      <c r="H298" s="68"/>
      <c r="I298" s="68"/>
      <c r="J298" s="68"/>
      <c r="K298" s="68"/>
      <c r="L298" s="68"/>
    </row>
    <row r="307" spans="2:15" x14ac:dyDescent="0.25">
      <c r="B307" s="47"/>
      <c r="M307" s="47"/>
    </row>
    <row r="308" spans="2:15" x14ac:dyDescent="0.25">
      <c r="B308" s="47"/>
      <c r="M308" s="47"/>
    </row>
    <row r="309" spans="2:15" ht="31.5" customHeight="1" x14ac:dyDescent="0.25">
      <c r="B309" s="92" t="s">
        <v>267</v>
      </c>
      <c r="C309" s="92"/>
      <c r="D309" s="126" t="s">
        <v>4</v>
      </c>
      <c r="E309" s="127" t="s">
        <v>5</v>
      </c>
      <c r="M309" s="77" t="s">
        <v>267</v>
      </c>
      <c r="N309" s="126" t="s">
        <v>4</v>
      </c>
      <c r="O309" s="127" t="s">
        <v>5</v>
      </c>
    </row>
    <row r="310" spans="2:15" ht="15.75" x14ac:dyDescent="0.25">
      <c r="B310" s="14" t="s">
        <v>122</v>
      </c>
      <c r="C310" s="14"/>
      <c r="D310" s="82">
        <v>35</v>
      </c>
      <c r="E310" s="18">
        <f>D310/$D$312</f>
        <v>1</v>
      </c>
      <c r="M310" s="14" t="s">
        <v>122</v>
      </c>
      <c r="N310" s="82">
        <v>191</v>
      </c>
      <c r="O310" s="18">
        <f>N310/N312</f>
        <v>0.90521327014218012</v>
      </c>
    </row>
    <row r="311" spans="2:15" ht="26.25" customHeight="1" thickBot="1" x14ac:dyDescent="0.3">
      <c r="B311" s="14" t="s">
        <v>124</v>
      </c>
      <c r="C311" s="14"/>
      <c r="D311" s="82">
        <v>0</v>
      </c>
      <c r="E311" s="18">
        <f>D311/$D$312</f>
        <v>0</v>
      </c>
      <c r="M311" s="14" t="s">
        <v>124</v>
      </c>
      <c r="N311" s="17">
        <v>20</v>
      </c>
      <c r="O311" s="18">
        <f>N311/$N$312</f>
        <v>9.4786729857819899E-2</v>
      </c>
    </row>
    <row r="312" spans="2:15" ht="26.25" customHeight="1" x14ac:dyDescent="0.25">
      <c r="B312" s="132" t="s">
        <v>63</v>
      </c>
      <c r="C312" s="132"/>
      <c r="D312" s="21">
        <f>SUM(D310:D311)</f>
        <v>35</v>
      </c>
      <c r="E312" s="22">
        <f>SUM(E310:E311)</f>
        <v>1</v>
      </c>
      <c r="M312" s="109" t="s">
        <v>63</v>
      </c>
      <c r="N312" s="21">
        <f>SUM(N310:N311)</f>
        <v>211</v>
      </c>
      <c r="O312" s="22">
        <f>SUM(O310:O311)</f>
        <v>1</v>
      </c>
    </row>
    <row r="313" spans="2:15" ht="26.25" customHeight="1" x14ac:dyDescent="0.25"/>
    <row r="315" spans="2:15" x14ac:dyDescent="0.25">
      <c r="B315" s="209" t="s">
        <v>268</v>
      </c>
    </row>
    <row r="316" spans="2:15" x14ac:dyDescent="0.25">
      <c r="B316" s="210" t="s">
        <v>269</v>
      </c>
    </row>
  </sheetData>
  <autoFilter ref="N267:O273" xr:uid="{3CA7D115-AE70-4250-A4C1-F5772CA89D53}"/>
  <dataConsolidate/>
  <mergeCells count="104">
    <mergeCell ref="B312:C312"/>
    <mergeCell ref="B291:F292"/>
    <mergeCell ref="G291:G292"/>
    <mergeCell ref="H291:H292"/>
    <mergeCell ref="I291:K291"/>
    <mergeCell ref="Q292:R292"/>
    <mergeCell ref="B309:C309"/>
    <mergeCell ref="L255:P255"/>
    <mergeCell ref="B256:C256"/>
    <mergeCell ref="G256:H256"/>
    <mergeCell ref="B257:C257"/>
    <mergeCell ref="G257:H257"/>
    <mergeCell ref="B259:C259"/>
    <mergeCell ref="G259:H259"/>
    <mergeCell ref="B234:D234"/>
    <mergeCell ref="O234:T235"/>
    <mergeCell ref="F235:G235"/>
    <mergeCell ref="H235:I235"/>
    <mergeCell ref="J235:K235"/>
    <mergeCell ref="L235:M235"/>
    <mergeCell ref="L231:M231"/>
    <mergeCell ref="F232:G232"/>
    <mergeCell ref="H232:I232"/>
    <mergeCell ref="J232:K232"/>
    <mergeCell ref="L232:M232"/>
    <mergeCell ref="B233:C233"/>
    <mergeCell ref="F233:G233"/>
    <mergeCell ref="H233:I233"/>
    <mergeCell ref="J233:K233"/>
    <mergeCell ref="L233:M233"/>
    <mergeCell ref="J229:K229"/>
    <mergeCell ref="L229:M229"/>
    <mergeCell ref="O229:Q231"/>
    <mergeCell ref="F230:G230"/>
    <mergeCell ref="H230:I230"/>
    <mergeCell ref="J230:K230"/>
    <mergeCell ref="L230:M230"/>
    <mergeCell ref="F231:G231"/>
    <mergeCell ref="H231:I231"/>
    <mergeCell ref="J231:K231"/>
    <mergeCell ref="H221:K221"/>
    <mergeCell ref="H222:I222"/>
    <mergeCell ref="J222:K222"/>
    <mergeCell ref="B227:M227"/>
    <mergeCell ref="B228:B229"/>
    <mergeCell ref="E228:E229"/>
    <mergeCell ref="F228:I228"/>
    <mergeCell ref="J228:M228"/>
    <mergeCell ref="F229:G229"/>
    <mergeCell ref="H229:I229"/>
    <mergeCell ref="B217:D218"/>
    <mergeCell ref="E217:E218"/>
    <mergeCell ref="F217:F218"/>
    <mergeCell ref="H218:K218"/>
    <mergeCell ref="H219:K219"/>
    <mergeCell ref="H220:K220"/>
    <mergeCell ref="I210:J210"/>
    <mergeCell ref="N212:T213"/>
    <mergeCell ref="B214:D214"/>
    <mergeCell ref="N214:Q214"/>
    <mergeCell ref="B215:D216"/>
    <mergeCell ref="E215:E216"/>
    <mergeCell ref="F215:F216"/>
    <mergeCell ref="B197:D197"/>
    <mergeCell ref="B198:D198"/>
    <mergeCell ref="B199:D199"/>
    <mergeCell ref="B202:F204"/>
    <mergeCell ref="B205:D205"/>
    <mergeCell ref="I205:J205"/>
    <mergeCell ref="B170:E171"/>
    <mergeCell ref="B184:D185"/>
    <mergeCell ref="G184:L185"/>
    <mergeCell ref="B194:D194"/>
    <mergeCell ref="B195:D195"/>
    <mergeCell ref="B196:D196"/>
    <mergeCell ref="B165:C165"/>
    <mergeCell ref="H165:I165"/>
    <mergeCell ref="B166:C166"/>
    <mergeCell ref="H166:I166"/>
    <mergeCell ref="H167:I167"/>
    <mergeCell ref="H168:I168"/>
    <mergeCell ref="I125:L126"/>
    <mergeCell ref="I130:K130"/>
    <mergeCell ref="I135:K135"/>
    <mergeCell ref="O136:Q136"/>
    <mergeCell ref="B151:E152"/>
    <mergeCell ref="B163:C163"/>
    <mergeCell ref="H163:I164"/>
    <mergeCell ref="B164:C164"/>
    <mergeCell ref="M77:N78"/>
    <mergeCell ref="C93:D93"/>
    <mergeCell ref="I101:K101"/>
    <mergeCell ref="B107:C107"/>
    <mergeCell ref="B116:C116"/>
    <mergeCell ref="O116:P116"/>
    <mergeCell ref="B10:T11"/>
    <mergeCell ref="B15:F16"/>
    <mergeCell ref="B68:F69"/>
    <mergeCell ref="J68:L68"/>
    <mergeCell ref="I72:J74"/>
    <mergeCell ref="K72:K74"/>
    <mergeCell ref="P74:Q75"/>
    <mergeCell ref="R74:R75"/>
    <mergeCell ref="S74:S75"/>
  </mergeCells>
  <pageMargins left="0.23622047244094491" right="0.23622047244094491" top="0.74803149606299213" bottom="0.74803149606299213" header="0.31496062992125984" footer="0.31496062992125984"/>
  <pageSetup paperSize="9" scale="37" fitToHeight="0" orientation="landscape" r:id="rId1"/>
  <rowBreaks count="5" manualBreakCount="5">
    <brk id="64" max="20" man="1"/>
    <brk id="102" max="20" man="1"/>
    <brk id="156" max="16383" man="1"/>
    <brk id="248" max="16383" man="1"/>
    <brk id="299" max="2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2026-03-17T20:42:22Z</dcterms:created>
  <dcterms:modified xsi:type="dcterms:W3CDTF">2026-03-17T20:42:57Z</dcterms:modified>
</cp:coreProperties>
</file>