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Christian\Downloads\6. BV Junio 2026\"/>
    </mc:Choice>
  </mc:AlternateContent>
  <xr:revisionPtr revIDLastSave="0" documentId="8_{FAE78CF0-C54A-48A1-9033-90BD3C47000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2.9" sheetId="1" r:id="rId1"/>
  </sheets>
  <definedNames>
    <definedName name="_xlnm._FilterDatabase" localSheetId="0" hidden="1">'2.9'!$A$7:$S$7</definedName>
    <definedName name="_xlnm.Print_Area" localSheetId="0">'2.9'!$A$1:$S$40</definedName>
    <definedName name="Excel_BuiltIn__FilterDatabase_3_1" localSheetId="0">#REF!</definedName>
    <definedName name="Excel_BuiltIn__FilterDatabase_3_1">#REF!</definedName>
    <definedName name="Excel_BuiltIn__FilterDatabase_3_1_8" localSheetId="0">#REF!</definedName>
    <definedName name="Excel_BuiltIn__FilterDatabase_3_1_8">#REF!</definedName>
    <definedName name="Excel_BuiltIn_Print_Titles_1_1" localSheetId="0">#REF!</definedName>
    <definedName name="Excel_BuiltIn_Print_Titles_1_1">#REF!</definedName>
    <definedName name="Excel_BuiltIn_Print_Titles_2" localSheetId="0">#REF!</definedName>
    <definedName name="Excel_BuiltIn_Print_Titles_2">#REF!</definedName>
    <definedName name="regioncita" localSheetId="0">#REF!</definedName>
    <definedName name="regioncit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1" l="1"/>
  <c r="F9" i="1" s="1"/>
  <c r="Q34" i="1"/>
  <c r="R9" i="1" l="1"/>
  <c r="P9" i="1"/>
  <c r="N9" i="1"/>
  <c r="L9" i="1"/>
  <c r="J9" i="1"/>
  <c r="H9" i="1"/>
  <c r="E34" i="1"/>
  <c r="O34" i="1" l="1"/>
  <c r="M34" i="1"/>
  <c r="K34" i="1"/>
  <c r="I34" i="1"/>
  <c r="G34" i="1"/>
  <c r="D8" i="1" l="1"/>
  <c r="F8" i="1" l="1"/>
  <c r="H8" i="1"/>
  <c r="J8" i="1"/>
  <c r="D24" i="1"/>
  <c r="D21" i="1"/>
  <c r="D27" i="1"/>
  <c r="D16" i="1"/>
  <c r="D11" i="1" l="1"/>
  <c r="H11" i="1" s="1"/>
  <c r="D25" i="1"/>
  <c r="F25" i="1" s="1"/>
  <c r="D30" i="1"/>
  <c r="N30" i="1" s="1"/>
  <c r="D22" i="1"/>
  <c r="D13" i="1"/>
  <c r="D31" i="1"/>
  <c r="R31" i="1" s="1"/>
  <c r="D23" i="1"/>
  <c r="D19" i="1"/>
  <c r="P19" i="1" s="1"/>
  <c r="D28" i="1"/>
  <c r="D12" i="1"/>
  <c r="N12" i="1" s="1"/>
  <c r="D33" i="1"/>
  <c r="D20" i="1"/>
  <c r="R20" i="1" s="1"/>
  <c r="P8" i="1"/>
  <c r="F16" i="1"/>
  <c r="N24" i="1"/>
  <c r="D15" i="1"/>
  <c r="D10" i="1"/>
  <c r="D29" i="1"/>
  <c r="L29" i="1" s="1"/>
  <c r="D26" i="1"/>
  <c r="P26" i="1" s="1"/>
  <c r="D18" i="1"/>
  <c r="N18" i="1" s="1"/>
  <c r="D17" i="1"/>
  <c r="F17" i="1" s="1"/>
  <c r="D32" i="1"/>
  <c r="D14" i="1"/>
  <c r="R14" i="1" s="1"/>
  <c r="D34" i="1" l="1"/>
  <c r="J32" i="1"/>
  <c r="F28" i="1"/>
  <c r="R28" i="1"/>
  <c r="L27" i="1"/>
  <c r="P27" i="1"/>
  <c r="N27" i="1"/>
  <c r="J27" i="1"/>
  <c r="R27" i="1"/>
  <c r="F27" i="1"/>
  <c r="H27" i="1"/>
  <c r="P10" i="1"/>
  <c r="H10" i="1"/>
  <c r="F10" i="1"/>
  <c r="L13" i="1"/>
  <c r="R13" i="1"/>
  <c r="H13" i="1"/>
  <c r="F15" i="1"/>
  <c r="H15" i="1"/>
  <c r="J22" i="1"/>
  <c r="H22" i="1"/>
  <c r="F22" i="1"/>
  <c r="H21" i="1"/>
  <c r="F21" i="1"/>
  <c r="L33" i="1"/>
  <c r="R33" i="1"/>
  <c r="H33" i="1"/>
  <c r="F33" i="1"/>
  <c r="R23" i="1"/>
  <c r="H23" i="1"/>
  <c r="N28" i="1"/>
  <c r="P11" i="1"/>
  <c r="N31" i="1"/>
  <c r="J28" i="1"/>
  <c r="F13" i="1"/>
  <c r="P21" i="1"/>
  <c r="F11" i="1"/>
  <c r="N33" i="1"/>
  <c r="N23" i="1"/>
  <c r="N19" i="1"/>
  <c r="H19" i="1"/>
  <c r="J33" i="1"/>
  <c r="J11" i="1"/>
  <c r="N13" i="1"/>
  <c r="R19" i="1"/>
  <c r="F19" i="1"/>
  <c r="P18" i="1"/>
  <c r="H32" i="1"/>
  <c r="H18" i="1"/>
  <c r="J17" i="1"/>
  <c r="J18" i="1"/>
  <c r="L22" i="1"/>
  <c r="R18" i="1"/>
  <c r="N11" i="1"/>
  <c r="L18" i="1"/>
  <c r="L17" i="1"/>
  <c r="N10" i="1"/>
  <c r="H17" i="1"/>
  <c r="H12" i="1"/>
  <c r="F32" i="1"/>
  <c r="P22" i="1"/>
  <c r="R17" i="1"/>
  <c r="J10" i="1"/>
  <c r="F18" i="1"/>
  <c r="P12" i="1"/>
  <c r="P17" i="1"/>
  <c r="L10" i="1"/>
  <c r="R32" i="1"/>
  <c r="L28" i="1"/>
  <c r="N32" i="1"/>
  <c r="N22" i="1"/>
  <c r="P32" i="1"/>
  <c r="R21" i="1"/>
  <c r="R25" i="1"/>
  <c r="L32" i="1"/>
  <c r="J21" i="1"/>
  <c r="L21" i="1"/>
  <c r="L14" i="1"/>
  <c r="H31" i="1"/>
  <c r="J19" i="1"/>
  <c r="H24" i="1"/>
  <c r="P23" i="1"/>
  <c r="H25" i="1"/>
  <c r="P24" i="1"/>
  <c r="F24" i="1"/>
  <c r="J25" i="1"/>
  <c r="N21" i="1"/>
  <c r="L8" i="1"/>
  <c r="P28" i="1"/>
  <c r="L19" i="1"/>
  <c r="F29" i="1"/>
  <c r="P16" i="1"/>
  <c r="F23" i="1"/>
  <c r="L23" i="1"/>
  <c r="R16" i="1"/>
  <c r="H16" i="1"/>
  <c r="P13" i="1"/>
  <c r="P33" i="1"/>
  <c r="L16" i="1"/>
  <c r="J13" i="1"/>
  <c r="J16" i="1"/>
  <c r="N16" i="1"/>
  <c r="P14" i="1"/>
  <c r="N17" i="1"/>
  <c r="R29" i="1"/>
  <c r="J29" i="1"/>
  <c r="J23" i="1"/>
  <c r="N25" i="1"/>
  <c r="P30" i="1"/>
  <c r="P29" i="1"/>
  <c r="R30" i="1"/>
  <c r="P20" i="1"/>
  <c r="N8" i="1"/>
  <c r="R8" i="1"/>
  <c r="H29" i="1"/>
  <c r="N15" i="1"/>
  <c r="J15" i="1"/>
  <c r="L12" i="1"/>
  <c r="P31" i="1"/>
  <c r="H14" i="1"/>
  <c r="J31" i="1"/>
  <c r="R26" i="1"/>
  <c r="L31" i="1"/>
  <c r="J30" i="1"/>
  <c r="L25" i="1"/>
  <c r="P25" i="1"/>
  <c r="L30" i="1"/>
  <c r="J14" i="1"/>
  <c r="L11" i="1"/>
  <c r="H28" i="1"/>
  <c r="F14" i="1"/>
  <c r="L15" i="1"/>
  <c r="F30" i="1"/>
  <c r="R12" i="1"/>
  <c r="R22" i="1"/>
  <c r="N14" i="1"/>
  <c r="R24" i="1"/>
  <c r="R10" i="1"/>
  <c r="R11" i="1"/>
  <c r="L24" i="1"/>
  <c r="J12" i="1"/>
  <c r="F20" i="1"/>
  <c r="L26" i="1"/>
  <c r="J20" i="1"/>
  <c r="H20" i="1"/>
  <c r="J24" i="1"/>
  <c r="J26" i="1"/>
  <c r="N26" i="1"/>
  <c r="L20" i="1"/>
  <c r="F31" i="1"/>
  <c r="P15" i="1"/>
  <c r="H30" i="1"/>
  <c r="F12" i="1"/>
  <c r="N29" i="1"/>
  <c r="R15" i="1"/>
  <c r="N20" i="1"/>
  <c r="F26" i="1"/>
  <c r="H26" i="1"/>
  <c r="F34" i="1" l="1"/>
  <c r="P34" i="1"/>
  <c r="L34" i="1"/>
  <c r="J34" i="1"/>
  <c r="H34" i="1"/>
  <c r="R34" i="1"/>
  <c r="N34" i="1"/>
</calcChain>
</file>

<file path=xl/sharedStrings.xml><?xml version="1.0" encoding="utf-8"?>
<sst xmlns="http://schemas.openxmlformats.org/spreadsheetml/2006/main" count="53" uniqueCount="46">
  <si>
    <t>N°</t>
  </si>
  <si>
    <t>Total</t>
  </si>
  <si>
    <t>%</t>
  </si>
  <si>
    <t>Jóvenes 
(18-29 años)</t>
  </si>
  <si>
    <t>Adulto
 (30-59 años)</t>
  </si>
  <si>
    <t>Infancia 
(0-5 años)</t>
  </si>
  <si>
    <t>Niñez
 (6-11 años)</t>
  </si>
  <si>
    <t>Adolescente
 (12-14 años)</t>
  </si>
  <si>
    <t>Adolescente Tardio 
(15-17 años)</t>
  </si>
  <si>
    <t>Adulto Mayor (60 a más años)</t>
  </si>
  <si>
    <t>Amazonas</t>
  </si>
  <si>
    <t>Ancash</t>
  </si>
  <si>
    <t>Arequipa</t>
  </si>
  <si>
    <t>Ayacucho</t>
  </si>
  <si>
    <t>Cajamarca</t>
  </si>
  <si>
    <t>Callao</t>
  </si>
  <si>
    <t>Cusco</t>
  </si>
  <si>
    <t>Huancavelica</t>
  </si>
  <si>
    <t>Ica</t>
  </si>
  <si>
    <t>La Libertad</t>
  </si>
  <si>
    <t>Lambayeque</t>
  </si>
  <si>
    <t>Loreto</t>
  </si>
  <si>
    <t>Madre De Dios</t>
  </si>
  <si>
    <t>Moquegua</t>
  </si>
  <si>
    <t>Pasco</t>
  </si>
  <si>
    <t>Piura</t>
  </si>
  <si>
    <t>Puno</t>
  </si>
  <si>
    <t>San Martin</t>
  </si>
  <si>
    <t>Tacna</t>
  </si>
  <si>
    <t>Tumbes</t>
  </si>
  <si>
    <t>Ucayali</t>
  </si>
  <si>
    <t>Departamento</t>
  </si>
  <si>
    <t>(/1) Mujeres alguna vez unidas de 15 a 49 años que han sufrido alguna vez violencia por parte de su esposo o compañero.</t>
  </si>
  <si>
    <t>Cuadro N° 2.9</t>
  </si>
  <si>
    <t>Lima Metropolitana/2</t>
  </si>
  <si>
    <t>Lima Provincia/3</t>
  </si>
  <si>
    <t>/2 Comprende los 43 distritos que conforman la provincia de Lima Metropolitana. Según Ley 31140 que modifica la Ley 27783.</t>
  </si>
  <si>
    <t>/3 Comprende las provincias: Barranca, Cajatambo, Canta, Cañete, Huaral, Huarochirí, Huaura, Oyón y Yauyos. Según Ley 31140 que modifica la Ley 27783.</t>
  </si>
  <si>
    <t>Junin</t>
  </si>
  <si>
    <t>Huanuco</t>
  </si>
  <si>
    <t>Apurimac</t>
  </si>
  <si>
    <t>CASOS DE PERSONAS AFECTADAS POR HECHOS DE VIOLENCIA CONTRA LAS MUJERES, LOS INTEGRANTES DEL GRUPO FAMILIAR Y PERSONAS AFECTADAS POR VIOLENCIA SEXUAL ATENDIDOS POR EL PROGRAMA NACIONAL WARMI ÑAN,  SEGÚN DEPARTAMENTO Y GRUPOS DE EDAD</t>
  </si>
  <si>
    <t>Elaboración : SGIC - UPPM - Warmi Ñan</t>
  </si>
  <si>
    <t>Violencia psicológica, física y/o sexual (/1) ENDES 2024</t>
  </si>
  <si>
    <t>Fuente : Registro de casos del Centro Emergencia Mujer y Familia</t>
  </si>
  <si>
    <t>Periodo: Enero - Junio, 2026 (Preliminar)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</si>
</sst>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3" x14ac:knownFonts="1">
    <font>
      <sz val="10"/>
      <name val="Arial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Arial Narrow"/>
      <family val="2"/>
    </font>
    <font>
      <sz val="10"/>
      <name val="Arial Narrow"/>
      <family val="2"/>
    </font>
    <font>
      <b/>
      <sz val="14"/>
      <name val="Arial Narrow"/>
      <family val="2"/>
    </font>
    <font>
      <b/>
      <sz val="14"/>
      <color indexed="12"/>
      <name val="Arial Narrow"/>
      <family val="2"/>
    </font>
    <font>
      <b/>
      <sz val="10"/>
      <name val="Arial Narrow"/>
      <family val="2"/>
    </font>
    <font>
      <b/>
      <sz val="10"/>
      <color theme="0"/>
      <name val="Arial Narrow"/>
      <family val="2"/>
    </font>
    <font>
      <sz val="10"/>
      <color indexed="8"/>
      <name val="Arial Narrow"/>
      <family val="2"/>
    </font>
    <font>
      <sz val="8"/>
      <color theme="1"/>
      <name val="Arial Narrow"/>
      <family val="2"/>
    </font>
    <font>
      <b/>
      <sz val="8"/>
      <name val="Arial Narrow"/>
      <family val="2"/>
    </font>
    <font>
      <sz val="8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0"/>
        <bgColor theme="0"/>
      </patternFill>
    </fill>
    <fill>
      <patternFill patternType="solid">
        <fgColor rgb="FF305496"/>
        <bgColor theme="0"/>
      </patternFill>
    </fill>
    <fill>
      <patternFill patternType="solid">
        <fgColor rgb="FFDDEBF7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rgb="FF969696"/>
      </top>
      <bottom style="medium">
        <color rgb="FF969696"/>
      </bottom>
      <diagonal/>
    </border>
    <border>
      <left/>
      <right/>
      <top/>
      <bottom style="hair">
        <color rgb="FF305496"/>
      </bottom>
      <diagonal/>
    </border>
    <border>
      <left/>
      <right style="medium">
        <color rgb="FF305496"/>
      </right>
      <top/>
      <bottom style="hair">
        <color rgb="FF305496"/>
      </bottom>
      <diagonal/>
    </border>
    <border>
      <left/>
      <right/>
      <top style="hair">
        <color rgb="FF305496"/>
      </top>
      <bottom style="hair">
        <color rgb="FF305496"/>
      </bottom>
      <diagonal/>
    </border>
    <border>
      <left/>
      <right style="medium">
        <color rgb="FF305496"/>
      </right>
      <top style="hair">
        <color rgb="FF305496"/>
      </top>
      <bottom style="hair">
        <color rgb="FF305496"/>
      </bottom>
      <diagonal/>
    </border>
    <border>
      <left/>
      <right style="medium">
        <color rgb="FF305496"/>
      </right>
      <top style="medium">
        <color rgb="FF969696"/>
      </top>
      <bottom style="medium">
        <color rgb="FF969696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0" fontId="1" fillId="0" borderId="0"/>
  </cellStyleXfs>
  <cellXfs count="36">
    <xf numFmtId="0" fontId="0" fillId="0" borderId="0" xfId="0"/>
    <xf numFmtId="0" fontId="3" fillId="3" borderId="0" xfId="0" applyFont="1" applyFill="1" applyAlignment="1">
      <alignment vertical="center"/>
    </xf>
    <xf numFmtId="0" fontId="4" fillId="3" borderId="0" xfId="2" applyFont="1" applyFill="1"/>
    <xf numFmtId="0" fontId="4" fillId="3" borderId="0" xfId="2" applyFont="1" applyFill="1" applyAlignment="1">
      <alignment horizontal="centerContinuous"/>
    </xf>
    <xf numFmtId="0" fontId="4" fillId="3" borderId="0" xfId="2" applyFont="1" applyFill="1" applyAlignment="1">
      <alignment horizontal="center"/>
    </xf>
    <xf numFmtId="0" fontId="4" fillId="3" borderId="0" xfId="2" applyFont="1" applyFill="1" applyAlignment="1">
      <alignment horizontal="centerContinuous" vertical="center" wrapText="1"/>
    </xf>
    <xf numFmtId="0" fontId="6" fillId="3" borderId="0" xfId="2" applyFont="1" applyFill="1" applyAlignment="1">
      <alignment horizontal="justify" vertical="center" wrapText="1"/>
    </xf>
    <xf numFmtId="0" fontId="7" fillId="3" borderId="0" xfId="2" applyFont="1" applyFill="1" applyAlignment="1">
      <alignment vertical="center"/>
    </xf>
    <xf numFmtId="0" fontId="8" fillId="6" borderId="0" xfId="2" applyFont="1" applyFill="1" applyAlignment="1">
      <alignment vertical="center" wrapText="1"/>
    </xf>
    <xf numFmtId="49" fontId="8" fillId="6" borderId="0" xfId="2" applyNumberFormat="1" applyFont="1" applyFill="1" applyAlignment="1">
      <alignment horizontal="center" vertical="center" wrapText="1"/>
    </xf>
    <xf numFmtId="0" fontId="4" fillId="7" borderId="2" xfId="2" applyFont="1" applyFill="1" applyBorder="1" applyAlignment="1">
      <alignment horizontal="center" vertical="center"/>
    </xf>
    <xf numFmtId="0" fontId="9" fillId="7" borderId="3" xfId="3" applyFont="1" applyFill="1" applyBorder="1" applyAlignment="1">
      <alignment horizontal="left" vertical="center" wrapText="1"/>
    </xf>
    <xf numFmtId="9" fontId="4" fillId="7" borderId="2" xfId="4" applyFont="1" applyFill="1" applyBorder="1" applyAlignment="1">
      <alignment horizontal="center" vertical="center" wrapText="1"/>
    </xf>
    <xf numFmtId="3" fontId="7" fillId="7" borderId="2" xfId="2" applyNumberFormat="1" applyFont="1" applyFill="1" applyBorder="1" applyAlignment="1">
      <alignment horizontal="center" vertical="center" wrapText="1"/>
    </xf>
    <xf numFmtId="3" fontId="4" fillId="7" borderId="2" xfId="0" applyNumberFormat="1" applyFont="1" applyFill="1" applyBorder="1" applyAlignment="1">
      <alignment horizontal="center" vertical="center"/>
    </xf>
    <xf numFmtId="0" fontId="4" fillId="7" borderId="4" xfId="2" applyFont="1" applyFill="1" applyBorder="1" applyAlignment="1">
      <alignment horizontal="center" vertical="center"/>
    </xf>
    <xf numFmtId="0" fontId="9" fillId="7" borderId="5" xfId="3" applyFont="1" applyFill="1" applyBorder="1" applyAlignment="1">
      <alignment horizontal="left" vertical="center" wrapText="1"/>
    </xf>
    <xf numFmtId="9" fontId="4" fillId="7" borderId="4" xfId="4" applyFont="1" applyFill="1" applyBorder="1" applyAlignment="1">
      <alignment horizontal="center" vertical="center" wrapText="1"/>
    </xf>
    <xf numFmtId="3" fontId="7" fillId="7" borderId="4" xfId="2" applyNumberFormat="1" applyFont="1" applyFill="1" applyBorder="1" applyAlignment="1">
      <alignment horizontal="center" vertical="center" wrapText="1"/>
    </xf>
    <xf numFmtId="0" fontId="4" fillId="4" borderId="0" xfId="2" applyFont="1" applyFill="1"/>
    <xf numFmtId="9" fontId="8" fillId="6" borderId="1" xfId="4" applyFont="1" applyFill="1" applyBorder="1" applyAlignment="1">
      <alignment horizontal="center" vertical="center" wrapText="1"/>
    </xf>
    <xf numFmtId="3" fontId="8" fillId="6" borderId="1" xfId="2" applyNumberFormat="1" applyFont="1" applyFill="1" applyBorder="1" applyAlignment="1">
      <alignment horizontal="center" vertical="center" wrapText="1"/>
    </xf>
    <xf numFmtId="0" fontId="10" fillId="3" borderId="0" xfId="0" applyFont="1" applyFill="1" applyAlignment="1">
      <alignment vertical="center"/>
    </xf>
    <xf numFmtId="9" fontId="7" fillId="3" borderId="0" xfId="4" applyFont="1" applyFill="1" applyBorder="1" applyAlignment="1">
      <alignment horizontal="center" vertical="center" wrapText="1"/>
    </xf>
    <xf numFmtId="164" fontId="7" fillId="3" borderId="0" xfId="4" applyNumberFormat="1" applyFont="1" applyFill="1" applyBorder="1" applyAlignment="1">
      <alignment horizontal="center" vertical="center" wrapText="1"/>
    </xf>
    <xf numFmtId="0" fontId="4" fillId="3" borderId="0" xfId="2" applyFont="1" applyFill="1" applyAlignment="1">
      <alignment vertical="center" wrapText="1"/>
    </xf>
    <xf numFmtId="0" fontId="4" fillId="3" borderId="0" xfId="2" applyFont="1" applyFill="1" applyAlignment="1">
      <alignment horizontal="center" vertical="center" wrapText="1"/>
    </xf>
    <xf numFmtId="0" fontId="7" fillId="5" borderId="0" xfId="0" applyFont="1" applyFill="1" applyAlignment="1">
      <alignment horizontal="left" vertical="center" indent="1"/>
    </xf>
    <xf numFmtId="164" fontId="4" fillId="7" borderId="2" xfId="4" applyNumberFormat="1" applyFont="1" applyFill="1" applyBorder="1" applyAlignment="1">
      <alignment horizontal="right" vertical="center" wrapText="1"/>
    </xf>
    <xf numFmtId="0" fontId="11" fillId="2" borderId="0" xfId="2" applyFont="1" applyFill="1" applyAlignment="1">
      <alignment vertical="center"/>
    </xf>
    <xf numFmtId="164" fontId="8" fillId="6" borderId="1" xfId="4" applyNumberFormat="1" applyFont="1" applyFill="1" applyBorder="1" applyAlignment="1">
      <alignment horizontal="right" vertical="center" wrapText="1"/>
    </xf>
    <xf numFmtId="0" fontId="12" fillId="0" borderId="0" xfId="0" applyFont="1"/>
    <xf numFmtId="0" fontId="4" fillId="0" borderId="0" xfId="2" applyFont="1" applyAlignment="1">
      <alignment horizontal="center"/>
    </xf>
    <xf numFmtId="0" fontId="5" fillId="3" borderId="0" xfId="2" applyFont="1" applyFill="1" applyAlignment="1">
      <alignment horizontal="justify" vertical="center" wrapText="1"/>
    </xf>
    <xf numFmtId="0" fontId="8" fillId="6" borderId="1" xfId="2" applyFont="1" applyFill="1" applyBorder="1" applyAlignment="1">
      <alignment horizontal="center" vertical="center" wrapText="1"/>
    </xf>
    <xf numFmtId="0" fontId="8" fillId="6" borderId="6" xfId="2" applyFont="1" applyFill="1" applyBorder="1" applyAlignment="1">
      <alignment horizontal="center" vertical="center" wrapText="1"/>
    </xf>
  </cellXfs>
  <cellStyles count="6">
    <cellStyle name="Normal" xfId="0" builtinId="0"/>
    <cellStyle name="Normal 2" xfId="1" xr:uid="{00000000-0005-0000-0000-000001000000}"/>
    <cellStyle name="Normal 2 3" xfId="5" xr:uid="{00000000-0005-0000-0000-000002000000}"/>
    <cellStyle name="Normal_Directorio CEMs - agos - 2009 - UGTAI" xfId="2" xr:uid="{00000000-0005-0000-0000-000003000000}"/>
    <cellStyle name="Normal_Hoja4" xfId="3" xr:uid="{00000000-0005-0000-0000-000004000000}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0"/>
  <sheetViews>
    <sheetView showGridLines="0" tabSelected="1" view="pageBreakPreview" zoomScaleSheetLayoutView="100" workbookViewId="0"/>
  </sheetViews>
  <sheetFormatPr baseColWidth="10" defaultColWidth="11.42578125" defaultRowHeight="12.75" x14ac:dyDescent="0.2"/>
  <cols>
    <col min="1" max="1" width="4.7109375" style="2" customWidth="1"/>
    <col min="2" max="2" width="21.7109375" style="2" customWidth="1"/>
    <col min="3" max="3" width="1.140625" style="2" customWidth="1"/>
    <col min="4" max="4" width="9.7109375" style="2" customWidth="1"/>
    <col min="5" max="5" width="11.7109375" style="2" customWidth="1"/>
    <col min="6" max="6" width="4.7109375" style="2" customWidth="1"/>
    <col min="7" max="7" width="10.5703125" style="2" customWidth="1"/>
    <col min="8" max="8" width="5.7109375" style="2" customWidth="1"/>
    <col min="9" max="9" width="11.7109375" style="2" customWidth="1"/>
    <col min="10" max="10" width="5.7109375" style="2" customWidth="1"/>
    <col min="11" max="11" width="11.7109375" style="2" customWidth="1"/>
    <col min="12" max="12" width="5.7109375" style="2" customWidth="1"/>
    <col min="13" max="13" width="11.7109375" style="2" customWidth="1"/>
    <col min="14" max="14" width="6.5703125" style="2" customWidth="1"/>
    <col min="15" max="15" width="11.7109375" style="2" customWidth="1"/>
    <col min="16" max="16" width="5.7109375" style="2" customWidth="1"/>
    <col min="17" max="17" width="11.7109375" style="2" customWidth="1"/>
    <col min="18" max="18" width="5.7109375" style="2" customWidth="1"/>
    <col min="19" max="19" width="17.5703125" style="4" customWidth="1"/>
    <col min="20" max="16384" width="11.42578125" style="2"/>
  </cols>
  <sheetData>
    <row r="1" spans="1:19" ht="18" x14ac:dyDescent="0.2">
      <c r="A1" s="1" t="s">
        <v>33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9" ht="6" customHeight="1" x14ac:dyDescent="0.2">
      <c r="B2" s="5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9" ht="36" customHeight="1" x14ac:dyDescent="0.2">
      <c r="A3" s="33" t="s">
        <v>41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</row>
    <row r="4" spans="1:19" ht="6" customHeight="1" x14ac:dyDescent="0.2"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9" ht="13.5" customHeight="1" x14ac:dyDescent="0.2">
      <c r="A5" s="7" t="s">
        <v>45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32"/>
    </row>
    <row r="6" spans="1:19" ht="4.5" customHeight="1" x14ac:dyDescent="0.2"/>
    <row r="7" spans="1:19" ht="52.5" customHeight="1" x14ac:dyDescent="0.2">
      <c r="A7" s="8" t="s">
        <v>0</v>
      </c>
      <c r="B7" s="8" t="s">
        <v>31</v>
      </c>
      <c r="C7" s="9"/>
      <c r="D7" s="9" t="s">
        <v>1</v>
      </c>
      <c r="E7" s="9" t="s">
        <v>5</v>
      </c>
      <c r="F7" s="9" t="s">
        <v>2</v>
      </c>
      <c r="G7" s="9" t="s">
        <v>6</v>
      </c>
      <c r="H7" s="9" t="s">
        <v>2</v>
      </c>
      <c r="I7" s="9" t="s">
        <v>7</v>
      </c>
      <c r="J7" s="9" t="s">
        <v>2</v>
      </c>
      <c r="K7" s="9" t="s">
        <v>8</v>
      </c>
      <c r="L7" s="9" t="s">
        <v>2</v>
      </c>
      <c r="M7" s="9" t="s">
        <v>3</v>
      </c>
      <c r="N7" s="9" t="s">
        <v>2</v>
      </c>
      <c r="O7" s="9" t="s">
        <v>4</v>
      </c>
      <c r="P7" s="9" t="s">
        <v>2</v>
      </c>
      <c r="Q7" s="9" t="s">
        <v>9</v>
      </c>
      <c r="R7" s="9" t="s">
        <v>2</v>
      </c>
      <c r="S7" s="9" t="s">
        <v>43</v>
      </c>
    </row>
    <row r="8" spans="1:19" ht="18.75" customHeight="1" x14ac:dyDescent="0.2">
      <c r="A8" s="10">
        <v>1</v>
      </c>
      <c r="B8" s="11" t="s">
        <v>34</v>
      </c>
      <c r="C8" s="12"/>
      <c r="D8" s="13">
        <f t="shared" ref="D8:D33" si="0">E8+G8+I8+K8+M8+O8+Q8</f>
        <v>20442</v>
      </c>
      <c r="E8" s="14">
        <v>1387</v>
      </c>
      <c r="F8" s="12">
        <f t="shared" ref="F8:F33" si="1">E8/D8</f>
        <v>6.7850503864592501E-2</v>
      </c>
      <c r="G8" s="14">
        <v>2742</v>
      </c>
      <c r="H8" s="12">
        <f t="shared" ref="H8:H33" si="2">G8/$D8</f>
        <v>0.13413560316994425</v>
      </c>
      <c r="I8" s="14">
        <v>1886</v>
      </c>
      <c r="J8" s="12">
        <f t="shared" ref="J8:J33" si="3">I8/$D8</f>
        <v>9.2261031210253405E-2</v>
      </c>
      <c r="K8" s="14">
        <v>1633</v>
      </c>
      <c r="L8" s="12">
        <f t="shared" ref="L8:L33" si="4">K8/$D8</f>
        <v>7.9884551413755986E-2</v>
      </c>
      <c r="M8" s="14">
        <v>4048</v>
      </c>
      <c r="N8" s="12">
        <f t="shared" ref="N8:N33" si="5">M8/$D8</f>
        <v>0.19802367674395852</v>
      </c>
      <c r="O8" s="14">
        <v>6816</v>
      </c>
      <c r="P8" s="12">
        <f t="shared" ref="P8:P33" si="6">O8/$D8</f>
        <v>0.33343117111828591</v>
      </c>
      <c r="Q8" s="14">
        <v>1930</v>
      </c>
      <c r="R8" s="12">
        <f t="shared" ref="R8:R33" si="7">Q8/$D8</f>
        <v>9.4413462479209467E-2</v>
      </c>
      <c r="S8" s="28">
        <v>0.52539158689999998</v>
      </c>
    </row>
    <row r="9" spans="1:19" ht="18.75" customHeight="1" x14ac:dyDescent="0.2">
      <c r="A9" s="10">
        <v>2</v>
      </c>
      <c r="B9" s="11" t="s">
        <v>12</v>
      </c>
      <c r="C9" s="12"/>
      <c r="D9" s="13">
        <f t="shared" si="0"/>
        <v>8226</v>
      </c>
      <c r="E9" s="14">
        <v>789</v>
      </c>
      <c r="F9" s="12">
        <f t="shared" si="1"/>
        <v>9.5915390226112326E-2</v>
      </c>
      <c r="G9" s="14">
        <v>1108</v>
      </c>
      <c r="H9" s="12">
        <f t="shared" si="2"/>
        <v>0.13469486992462923</v>
      </c>
      <c r="I9" s="14">
        <v>726</v>
      </c>
      <c r="J9" s="12">
        <f t="shared" si="3"/>
        <v>8.8256746900072944E-2</v>
      </c>
      <c r="K9" s="14">
        <v>597</v>
      </c>
      <c r="L9" s="12">
        <f t="shared" si="4"/>
        <v>7.257476294675419E-2</v>
      </c>
      <c r="M9" s="14">
        <v>1368</v>
      </c>
      <c r="N9" s="12">
        <f t="shared" si="5"/>
        <v>0.16630196936542668</v>
      </c>
      <c r="O9" s="14">
        <v>2962</v>
      </c>
      <c r="P9" s="12">
        <f t="shared" si="6"/>
        <v>0.36007780209093121</v>
      </c>
      <c r="Q9" s="14">
        <v>676</v>
      </c>
      <c r="R9" s="12">
        <f t="shared" si="7"/>
        <v>8.2178458546073432E-2</v>
      </c>
      <c r="S9" s="28">
        <v>0.53220419470000002</v>
      </c>
    </row>
    <row r="10" spans="1:19" s="19" customFormat="1" ht="18.75" customHeight="1" x14ac:dyDescent="0.2">
      <c r="A10" s="15">
        <v>3</v>
      </c>
      <c r="B10" s="16" t="s">
        <v>16</v>
      </c>
      <c r="C10" s="17"/>
      <c r="D10" s="18">
        <f t="shared" si="0"/>
        <v>5595</v>
      </c>
      <c r="E10" s="14">
        <v>381</v>
      </c>
      <c r="F10" s="17">
        <f t="shared" si="1"/>
        <v>6.8096514745308312E-2</v>
      </c>
      <c r="G10" s="14">
        <v>687</v>
      </c>
      <c r="H10" s="17">
        <f t="shared" si="2"/>
        <v>0.12278820375335121</v>
      </c>
      <c r="I10" s="14">
        <v>477</v>
      </c>
      <c r="J10" s="17">
        <f t="shared" si="3"/>
        <v>8.5254691689008039E-2</v>
      </c>
      <c r="K10" s="14">
        <v>444</v>
      </c>
      <c r="L10" s="17">
        <f t="shared" si="4"/>
        <v>7.935656836461126E-2</v>
      </c>
      <c r="M10" s="14">
        <v>1076</v>
      </c>
      <c r="N10" s="17">
        <f t="shared" si="5"/>
        <v>0.19231456657730117</v>
      </c>
      <c r="O10" s="14">
        <v>2171</v>
      </c>
      <c r="P10" s="17">
        <f t="shared" si="6"/>
        <v>0.3880250223413762</v>
      </c>
      <c r="Q10" s="14">
        <v>359</v>
      </c>
      <c r="R10" s="17">
        <f t="shared" si="7"/>
        <v>6.4164432529043788E-2</v>
      </c>
      <c r="S10" s="28">
        <v>0.59266491909999997</v>
      </c>
    </row>
    <row r="11" spans="1:19" ht="18.75" customHeight="1" x14ac:dyDescent="0.2">
      <c r="A11" s="10">
        <v>4</v>
      </c>
      <c r="B11" s="16" t="s">
        <v>19</v>
      </c>
      <c r="C11" s="17"/>
      <c r="D11" s="18">
        <f t="shared" si="0"/>
        <v>4519</v>
      </c>
      <c r="E11" s="14">
        <v>381</v>
      </c>
      <c r="F11" s="17">
        <f t="shared" si="1"/>
        <v>8.4310688205355172E-2</v>
      </c>
      <c r="G11" s="14">
        <v>623</v>
      </c>
      <c r="H11" s="17">
        <f t="shared" si="2"/>
        <v>0.13786235892896659</v>
      </c>
      <c r="I11" s="14">
        <v>496</v>
      </c>
      <c r="J11" s="17">
        <f t="shared" si="3"/>
        <v>0.10975879619384819</v>
      </c>
      <c r="K11" s="14">
        <v>395</v>
      </c>
      <c r="L11" s="17">
        <f t="shared" si="4"/>
        <v>8.7408718743084757E-2</v>
      </c>
      <c r="M11" s="14">
        <v>1010</v>
      </c>
      <c r="N11" s="17">
        <f t="shared" si="5"/>
        <v>0.22350077450763442</v>
      </c>
      <c r="O11" s="14">
        <v>1385</v>
      </c>
      <c r="P11" s="17">
        <f t="shared" si="6"/>
        <v>0.30648373533967693</v>
      </c>
      <c r="Q11" s="14">
        <v>229</v>
      </c>
      <c r="R11" s="17">
        <f t="shared" si="7"/>
        <v>5.0674928081433944E-2</v>
      </c>
      <c r="S11" s="28">
        <v>0.51640179009999998</v>
      </c>
    </row>
    <row r="12" spans="1:19" s="19" customFormat="1" ht="18.75" customHeight="1" x14ac:dyDescent="0.2">
      <c r="A12" s="10">
        <v>5</v>
      </c>
      <c r="B12" s="16" t="s">
        <v>35</v>
      </c>
      <c r="C12" s="17"/>
      <c r="D12" s="18">
        <f t="shared" si="0"/>
        <v>4196</v>
      </c>
      <c r="E12" s="14">
        <v>226</v>
      </c>
      <c r="F12" s="17">
        <f t="shared" si="1"/>
        <v>5.3860819828408006E-2</v>
      </c>
      <c r="G12" s="14">
        <v>514</v>
      </c>
      <c r="H12" s="17">
        <f t="shared" si="2"/>
        <v>0.12249761677788371</v>
      </c>
      <c r="I12" s="14">
        <v>404</v>
      </c>
      <c r="J12" s="17">
        <f t="shared" si="3"/>
        <v>9.6282173498570073E-2</v>
      </c>
      <c r="K12" s="14">
        <v>356</v>
      </c>
      <c r="L12" s="17">
        <f t="shared" si="4"/>
        <v>8.4842707340324119E-2</v>
      </c>
      <c r="M12" s="14">
        <v>924</v>
      </c>
      <c r="N12" s="17">
        <f t="shared" si="5"/>
        <v>0.2202097235462345</v>
      </c>
      <c r="O12" s="14">
        <v>1535</v>
      </c>
      <c r="P12" s="17">
        <f t="shared" si="6"/>
        <v>0.36582459485224023</v>
      </c>
      <c r="Q12" s="14">
        <v>237</v>
      </c>
      <c r="R12" s="17">
        <f t="shared" si="7"/>
        <v>5.6482364156339372E-2</v>
      </c>
      <c r="S12" s="28">
        <v>0.56068267189999998</v>
      </c>
    </row>
    <row r="13" spans="1:19" ht="18.75" customHeight="1" x14ac:dyDescent="0.2">
      <c r="A13" s="15">
        <v>6</v>
      </c>
      <c r="B13" s="16" t="s">
        <v>11</v>
      </c>
      <c r="C13" s="17"/>
      <c r="D13" s="18">
        <f t="shared" si="0"/>
        <v>4013</v>
      </c>
      <c r="E13" s="14">
        <v>191</v>
      </c>
      <c r="F13" s="17">
        <f t="shared" si="1"/>
        <v>4.7595315225517069E-2</v>
      </c>
      <c r="G13" s="14">
        <v>409</v>
      </c>
      <c r="H13" s="17">
        <f t="shared" si="2"/>
        <v>0.10191876401694493</v>
      </c>
      <c r="I13" s="14">
        <v>334</v>
      </c>
      <c r="J13" s="17">
        <f t="shared" si="3"/>
        <v>8.3229504111637181E-2</v>
      </c>
      <c r="K13" s="14">
        <v>297</v>
      </c>
      <c r="L13" s="17">
        <f t="shared" si="4"/>
        <v>7.4009469225018693E-2</v>
      </c>
      <c r="M13" s="14">
        <v>802</v>
      </c>
      <c r="N13" s="17">
        <f t="shared" si="5"/>
        <v>0.19985048592075755</v>
      </c>
      <c r="O13" s="14">
        <v>1672</v>
      </c>
      <c r="P13" s="17">
        <f t="shared" si="6"/>
        <v>0.41664590082232744</v>
      </c>
      <c r="Q13" s="14">
        <v>308</v>
      </c>
      <c r="R13" s="17">
        <f t="shared" si="7"/>
        <v>7.6750560677797161E-2</v>
      </c>
      <c r="S13" s="28">
        <v>0.53060028039999996</v>
      </c>
    </row>
    <row r="14" spans="1:19" s="19" customFormat="1" ht="18.75" customHeight="1" x14ac:dyDescent="0.2">
      <c r="A14" s="10">
        <v>7</v>
      </c>
      <c r="B14" s="16" t="s">
        <v>25</v>
      </c>
      <c r="C14" s="17"/>
      <c r="D14" s="18">
        <f t="shared" si="0"/>
        <v>3905</v>
      </c>
      <c r="E14" s="14">
        <v>165</v>
      </c>
      <c r="F14" s="17">
        <f t="shared" si="1"/>
        <v>4.2253521126760563E-2</v>
      </c>
      <c r="G14" s="14">
        <v>333</v>
      </c>
      <c r="H14" s="17">
        <f t="shared" si="2"/>
        <v>8.5275288092189497E-2</v>
      </c>
      <c r="I14" s="14">
        <v>332</v>
      </c>
      <c r="J14" s="17">
        <f t="shared" si="3"/>
        <v>8.5019206145966711E-2</v>
      </c>
      <c r="K14" s="14">
        <v>279</v>
      </c>
      <c r="L14" s="17">
        <f t="shared" si="4"/>
        <v>7.1446862996158766E-2</v>
      </c>
      <c r="M14" s="14">
        <v>1058</v>
      </c>
      <c r="N14" s="17">
        <f t="shared" si="5"/>
        <v>0.27093469910371321</v>
      </c>
      <c r="O14" s="14">
        <v>1558</v>
      </c>
      <c r="P14" s="17">
        <f t="shared" si="6"/>
        <v>0.39897567221510882</v>
      </c>
      <c r="Q14" s="14">
        <v>180</v>
      </c>
      <c r="R14" s="17">
        <f t="shared" si="7"/>
        <v>4.6094750320102434E-2</v>
      </c>
      <c r="S14" s="28">
        <v>0.48570244219999997</v>
      </c>
    </row>
    <row r="15" spans="1:19" ht="18.75" customHeight="1" x14ac:dyDescent="0.2">
      <c r="A15" s="10">
        <v>8</v>
      </c>
      <c r="B15" s="16" t="s">
        <v>38</v>
      </c>
      <c r="C15" s="17"/>
      <c r="D15" s="18">
        <f t="shared" si="0"/>
        <v>3538</v>
      </c>
      <c r="E15" s="14">
        <v>240</v>
      </c>
      <c r="F15" s="17">
        <f t="shared" si="1"/>
        <v>6.7834934991520629E-2</v>
      </c>
      <c r="G15" s="14">
        <v>494</v>
      </c>
      <c r="H15" s="17">
        <f t="shared" si="2"/>
        <v>0.13962690785754664</v>
      </c>
      <c r="I15" s="14">
        <v>375</v>
      </c>
      <c r="J15" s="17">
        <f t="shared" si="3"/>
        <v>0.10599208592425099</v>
      </c>
      <c r="K15" s="14">
        <v>287</v>
      </c>
      <c r="L15" s="17">
        <f t="shared" si="4"/>
        <v>8.1119276427360096E-2</v>
      </c>
      <c r="M15" s="14">
        <v>757</v>
      </c>
      <c r="N15" s="17">
        <f t="shared" si="5"/>
        <v>0.21396269078575467</v>
      </c>
      <c r="O15" s="14">
        <v>1131</v>
      </c>
      <c r="P15" s="17">
        <f t="shared" si="6"/>
        <v>0.31967213114754101</v>
      </c>
      <c r="Q15" s="14">
        <v>254</v>
      </c>
      <c r="R15" s="17">
        <f t="shared" si="7"/>
        <v>7.1791972866025996E-2</v>
      </c>
      <c r="S15" s="28">
        <v>0.5921154408</v>
      </c>
    </row>
    <row r="16" spans="1:19" s="19" customFormat="1" ht="18.75" customHeight="1" x14ac:dyDescent="0.2">
      <c r="A16" s="15">
        <v>9</v>
      </c>
      <c r="B16" s="16" t="s">
        <v>18</v>
      </c>
      <c r="C16" s="17"/>
      <c r="D16" s="18">
        <f t="shared" si="0"/>
        <v>3469</v>
      </c>
      <c r="E16" s="14">
        <v>165</v>
      </c>
      <c r="F16" s="17">
        <f t="shared" si="1"/>
        <v>4.756413952147593E-2</v>
      </c>
      <c r="G16" s="14">
        <v>384</v>
      </c>
      <c r="H16" s="17">
        <f t="shared" si="2"/>
        <v>0.11069472470452579</v>
      </c>
      <c r="I16" s="14">
        <v>354</v>
      </c>
      <c r="J16" s="17">
        <f t="shared" si="3"/>
        <v>0.10204669933698472</v>
      </c>
      <c r="K16" s="14">
        <v>297</v>
      </c>
      <c r="L16" s="17">
        <f t="shared" si="4"/>
        <v>8.5615451138656679E-2</v>
      </c>
      <c r="M16" s="14">
        <v>824</v>
      </c>
      <c r="N16" s="17">
        <f t="shared" si="5"/>
        <v>0.23753243009512828</v>
      </c>
      <c r="O16" s="14">
        <v>1265</v>
      </c>
      <c r="P16" s="17">
        <f t="shared" si="6"/>
        <v>0.36465840299798213</v>
      </c>
      <c r="Q16" s="14">
        <v>180</v>
      </c>
      <c r="R16" s="17">
        <f t="shared" si="7"/>
        <v>5.1888152205246466E-2</v>
      </c>
      <c r="S16" s="28">
        <v>0.50901907719999995</v>
      </c>
    </row>
    <row r="17" spans="1:19" ht="18.75" customHeight="1" x14ac:dyDescent="0.2">
      <c r="A17" s="10">
        <v>10</v>
      </c>
      <c r="B17" s="16" t="s">
        <v>27</v>
      </c>
      <c r="C17" s="17"/>
      <c r="D17" s="18">
        <f t="shared" si="0"/>
        <v>3382</v>
      </c>
      <c r="E17" s="14">
        <v>162</v>
      </c>
      <c r="F17" s="17">
        <f t="shared" si="1"/>
        <v>4.7900650502661145E-2</v>
      </c>
      <c r="G17" s="14">
        <v>398</v>
      </c>
      <c r="H17" s="17">
        <f t="shared" si="2"/>
        <v>0.11768184506209343</v>
      </c>
      <c r="I17" s="14">
        <v>401</v>
      </c>
      <c r="J17" s="17">
        <f t="shared" si="3"/>
        <v>0.11856889414547606</v>
      </c>
      <c r="K17" s="14">
        <v>277</v>
      </c>
      <c r="L17" s="17">
        <f t="shared" si="4"/>
        <v>8.1904198698994679E-2</v>
      </c>
      <c r="M17" s="14">
        <v>757</v>
      </c>
      <c r="N17" s="17">
        <f t="shared" si="5"/>
        <v>0.22383205204021289</v>
      </c>
      <c r="O17" s="14">
        <v>1222</v>
      </c>
      <c r="P17" s="17">
        <f t="shared" si="6"/>
        <v>0.36132465996451801</v>
      </c>
      <c r="Q17" s="14">
        <v>165</v>
      </c>
      <c r="R17" s="17">
        <f t="shared" si="7"/>
        <v>4.8787699586043759E-2</v>
      </c>
      <c r="S17" s="28">
        <v>0.53516191130000001</v>
      </c>
    </row>
    <row r="18" spans="1:19" s="19" customFormat="1" ht="18.75" customHeight="1" x14ac:dyDescent="0.2">
      <c r="A18" s="10">
        <v>11</v>
      </c>
      <c r="B18" s="16" t="s">
        <v>13</v>
      </c>
      <c r="C18" s="17"/>
      <c r="D18" s="18">
        <f t="shared" si="0"/>
        <v>3058</v>
      </c>
      <c r="E18" s="14">
        <v>191</v>
      </c>
      <c r="F18" s="17">
        <f t="shared" si="1"/>
        <v>6.2459123610202748E-2</v>
      </c>
      <c r="G18" s="14">
        <v>338</v>
      </c>
      <c r="H18" s="17">
        <f t="shared" si="2"/>
        <v>0.11052975801177239</v>
      </c>
      <c r="I18" s="14">
        <v>253</v>
      </c>
      <c r="J18" s="17">
        <f t="shared" si="3"/>
        <v>8.2733812949640287E-2</v>
      </c>
      <c r="K18" s="14">
        <v>220</v>
      </c>
      <c r="L18" s="17">
        <f t="shared" si="4"/>
        <v>7.1942446043165464E-2</v>
      </c>
      <c r="M18" s="14">
        <v>715</v>
      </c>
      <c r="N18" s="17">
        <f t="shared" si="5"/>
        <v>0.23381294964028776</v>
      </c>
      <c r="O18" s="14">
        <v>1177</v>
      </c>
      <c r="P18" s="17">
        <f t="shared" si="6"/>
        <v>0.38489208633093525</v>
      </c>
      <c r="Q18" s="14">
        <v>164</v>
      </c>
      <c r="R18" s="17">
        <f t="shared" si="7"/>
        <v>5.3629823413996074E-2</v>
      </c>
      <c r="S18" s="28">
        <v>0.48958646100000003</v>
      </c>
    </row>
    <row r="19" spans="1:19" ht="18.75" customHeight="1" x14ac:dyDescent="0.2">
      <c r="A19" s="15">
        <v>12</v>
      </c>
      <c r="B19" s="16" t="s">
        <v>39</v>
      </c>
      <c r="C19" s="17"/>
      <c r="D19" s="18">
        <f t="shared" si="0"/>
        <v>2904</v>
      </c>
      <c r="E19" s="14">
        <v>183</v>
      </c>
      <c r="F19" s="17">
        <f t="shared" si="1"/>
        <v>6.3016528925619833E-2</v>
      </c>
      <c r="G19" s="14">
        <v>362</v>
      </c>
      <c r="H19" s="17">
        <f t="shared" si="2"/>
        <v>0.12465564738292011</v>
      </c>
      <c r="I19" s="14">
        <v>331</v>
      </c>
      <c r="J19" s="17">
        <f t="shared" si="3"/>
        <v>0.11398071625344353</v>
      </c>
      <c r="K19" s="14">
        <v>288</v>
      </c>
      <c r="L19" s="17">
        <f t="shared" si="4"/>
        <v>9.9173553719008267E-2</v>
      </c>
      <c r="M19" s="14">
        <v>631</v>
      </c>
      <c r="N19" s="17">
        <f t="shared" si="5"/>
        <v>0.21728650137741046</v>
      </c>
      <c r="O19" s="14">
        <v>974</v>
      </c>
      <c r="P19" s="17">
        <f t="shared" si="6"/>
        <v>0.33539944903581265</v>
      </c>
      <c r="Q19" s="14">
        <v>135</v>
      </c>
      <c r="R19" s="17">
        <f t="shared" si="7"/>
        <v>4.6487603305785122E-2</v>
      </c>
      <c r="S19" s="28">
        <v>0.4849842486</v>
      </c>
    </row>
    <row r="20" spans="1:19" s="19" customFormat="1" ht="18.75" customHeight="1" x14ac:dyDescent="0.2">
      <c r="A20" s="10">
        <v>13</v>
      </c>
      <c r="B20" s="16" t="s">
        <v>15</v>
      </c>
      <c r="C20" s="17"/>
      <c r="D20" s="18">
        <f t="shared" si="0"/>
        <v>2654</v>
      </c>
      <c r="E20" s="14">
        <v>154</v>
      </c>
      <c r="F20" s="17">
        <f t="shared" si="1"/>
        <v>5.8025621703089676E-2</v>
      </c>
      <c r="G20" s="14">
        <v>365</v>
      </c>
      <c r="H20" s="17">
        <f t="shared" si="2"/>
        <v>0.1375282592313489</v>
      </c>
      <c r="I20" s="14">
        <v>258</v>
      </c>
      <c r="J20" s="17">
        <f t="shared" si="3"/>
        <v>9.7211755840241151E-2</v>
      </c>
      <c r="K20" s="14">
        <v>199</v>
      </c>
      <c r="L20" s="17">
        <f t="shared" si="4"/>
        <v>7.4981160512434059E-2</v>
      </c>
      <c r="M20" s="14">
        <v>434</v>
      </c>
      <c r="N20" s="17">
        <f t="shared" si="5"/>
        <v>0.16352675207234363</v>
      </c>
      <c r="O20" s="14">
        <v>914</v>
      </c>
      <c r="P20" s="17">
        <f t="shared" si="6"/>
        <v>0.34438583270535039</v>
      </c>
      <c r="Q20" s="14">
        <v>330</v>
      </c>
      <c r="R20" s="17">
        <f t="shared" si="7"/>
        <v>0.12434061793519216</v>
      </c>
      <c r="S20" s="28">
        <v>0.57618513910000002</v>
      </c>
    </row>
    <row r="21" spans="1:19" ht="18.75" customHeight="1" x14ac:dyDescent="0.2">
      <c r="A21" s="10">
        <v>14</v>
      </c>
      <c r="B21" s="16" t="s">
        <v>26</v>
      </c>
      <c r="C21" s="17"/>
      <c r="D21" s="18">
        <f t="shared" si="0"/>
        <v>2433</v>
      </c>
      <c r="E21" s="14">
        <v>80</v>
      </c>
      <c r="F21" s="17">
        <f t="shared" si="1"/>
        <v>3.2881216605014384E-2</v>
      </c>
      <c r="G21" s="14">
        <v>235</v>
      </c>
      <c r="H21" s="17">
        <f t="shared" si="2"/>
        <v>9.6588573777229764E-2</v>
      </c>
      <c r="I21" s="14">
        <v>185</v>
      </c>
      <c r="J21" s="17">
        <f t="shared" si="3"/>
        <v>7.6037813399095766E-2</v>
      </c>
      <c r="K21" s="14">
        <v>164</v>
      </c>
      <c r="L21" s="17">
        <f t="shared" si="4"/>
        <v>6.7406494040279485E-2</v>
      </c>
      <c r="M21" s="14">
        <v>466</v>
      </c>
      <c r="N21" s="17">
        <f t="shared" si="5"/>
        <v>0.1915330867242088</v>
      </c>
      <c r="O21" s="14">
        <v>1078</v>
      </c>
      <c r="P21" s="17">
        <f t="shared" si="6"/>
        <v>0.44307439375256885</v>
      </c>
      <c r="Q21" s="14">
        <v>225</v>
      </c>
      <c r="R21" s="17">
        <f t="shared" si="7"/>
        <v>9.2478421701602961E-2</v>
      </c>
      <c r="S21" s="28">
        <v>0.59884037829999992</v>
      </c>
    </row>
    <row r="22" spans="1:19" s="19" customFormat="1" ht="18.75" customHeight="1" x14ac:dyDescent="0.2">
      <c r="A22" s="15">
        <v>15</v>
      </c>
      <c r="B22" s="16" t="s">
        <v>20</v>
      </c>
      <c r="C22" s="17"/>
      <c r="D22" s="18">
        <f t="shared" si="0"/>
        <v>2281</v>
      </c>
      <c r="E22" s="14">
        <v>75</v>
      </c>
      <c r="F22" s="17">
        <f t="shared" si="1"/>
        <v>3.2880315651030251E-2</v>
      </c>
      <c r="G22" s="14">
        <v>211</v>
      </c>
      <c r="H22" s="17">
        <f t="shared" si="2"/>
        <v>9.2503288031565101E-2</v>
      </c>
      <c r="I22" s="14">
        <v>236</v>
      </c>
      <c r="J22" s="17">
        <f t="shared" si="3"/>
        <v>0.10346339324857519</v>
      </c>
      <c r="K22" s="14">
        <v>191</v>
      </c>
      <c r="L22" s="17">
        <f t="shared" si="4"/>
        <v>8.3735203857957033E-2</v>
      </c>
      <c r="M22" s="14">
        <v>623</v>
      </c>
      <c r="N22" s="17">
        <f t="shared" si="5"/>
        <v>0.27312582200789126</v>
      </c>
      <c r="O22" s="14">
        <v>853</v>
      </c>
      <c r="P22" s="17">
        <f t="shared" si="6"/>
        <v>0.37395879000438403</v>
      </c>
      <c r="Q22" s="14">
        <v>92</v>
      </c>
      <c r="R22" s="17">
        <f t="shared" si="7"/>
        <v>4.0333187198597104E-2</v>
      </c>
      <c r="S22" s="28">
        <v>0.49607471750000004</v>
      </c>
    </row>
    <row r="23" spans="1:19" ht="18.75" customHeight="1" x14ac:dyDescent="0.2">
      <c r="A23" s="10">
        <v>16</v>
      </c>
      <c r="B23" s="16" t="s">
        <v>14</v>
      </c>
      <c r="C23" s="17"/>
      <c r="D23" s="18">
        <f t="shared" si="0"/>
        <v>2250</v>
      </c>
      <c r="E23" s="14">
        <v>111</v>
      </c>
      <c r="F23" s="17">
        <f t="shared" si="1"/>
        <v>4.9333333333333333E-2</v>
      </c>
      <c r="G23" s="14">
        <v>225</v>
      </c>
      <c r="H23" s="17">
        <f t="shared" si="2"/>
        <v>0.1</v>
      </c>
      <c r="I23" s="14">
        <v>222</v>
      </c>
      <c r="J23" s="17">
        <f t="shared" si="3"/>
        <v>9.8666666666666666E-2</v>
      </c>
      <c r="K23" s="14">
        <v>212</v>
      </c>
      <c r="L23" s="17">
        <f t="shared" si="4"/>
        <v>9.4222222222222221E-2</v>
      </c>
      <c r="M23" s="14">
        <v>472</v>
      </c>
      <c r="N23" s="17">
        <f t="shared" si="5"/>
        <v>0.20977777777777779</v>
      </c>
      <c r="O23" s="14">
        <v>885</v>
      </c>
      <c r="P23" s="17">
        <f t="shared" si="6"/>
        <v>0.39333333333333331</v>
      </c>
      <c r="Q23" s="14">
        <v>123</v>
      </c>
      <c r="R23" s="17">
        <f t="shared" si="7"/>
        <v>5.4666666666666669E-2</v>
      </c>
      <c r="S23" s="28">
        <v>0.35908487479999995</v>
      </c>
    </row>
    <row r="24" spans="1:19" ht="18.75" customHeight="1" x14ac:dyDescent="0.2">
      <c r="A24" s="10">
        <v>17</v>
      </c>
      <c r="B24" s="16" t="s">
        <v>28</v>
      </c>
      <c r="C24" s="17"/>
      <c r="D24" s="18">
        <f t="shared" si="0"/>
        <v>1675</v>
      </c>
      <c r="E24" s="14">
        <v>93</v>
      </c>
      <c r="F24" s="17">
        <f t="shared" si="1"/>
        <v>5.5522388059701493E-2</v>
      </c>
      <c r="G24" s="14">
        <v>204</v>
      </c>
      <c r="H24" s="17">
        <f t="shared" si="2"/>
        <v>0.12179104477611941</v>
      </c>
      <c r="I24" s="14">
        <v>181</v>
      </c>
      <c r="J24" s="17">
        <f t="shared" si="3"/>
        <v>0.10805970149253731</v>
      </c>
      <c r="K24" s="14">
        <v>125</v>
      </c>
      <c r="L24" s="17">
        <f t="shared" si="4"/>
        <v>7.4626865671641784E-2</v>
      </c>
      <c r="M24" s="14">
        <v>315</v>
      </c>
      <c r="N24" s="17">
        <f t="shared" si="5"/>
        <v>0.18805970149253731</v>
      </c>
      <c r="O24" s="14">
        <v>664</v>
      </c>
      <c r="P24" s="17">
        <f t="shared" si="6"/>
        <v>0.3964179104477612</v>
      </c>
      <c r="Q24" s="14">
        <v>93</v>
      </c>
      <c r="R24" s="17">
        <f t="shared" si="7"/>
        <v>5.5522388059701493E-2</v>
      </c>
      <c r="S24" s="28">
        <v>0.39651977570000002</v>
      </c>
    </row>
    <row r="25" spans="1:19" s="19" customFormat="1" ht="18.75" customHeight="1" x14ac:dyDescent="0.2">
      <c r="A25" s="15">
        <v>18</v>
      </c>
      <c r="B25" s="16" t="s">
        <v>21</v>
      </c>
      <c r="C25" s="17"/>
      <c r="D25" s="18">
        <f t="shared" si="0"/>
        <v>1577</v>
      </c>
      <c r="E25" s="14">
        <v>83</v>
      </c>
      <c r="F25" s="17">
        <f t="shared" si="1"/>
        <v>5.2631578947368418E-2</v>
      </c>
      <c r="G25" s="14">
        <v>179</v>
      </c>
      <c r="H25" s="17">
        <f t="shared" si="2"/>
        <v>0.11350665821179455</v>
      </c>
      <c r="I25" s="14">
        <v>244</v>
      </c>
      <c r="J25" s="17">
        <f t="shared" si="3"/>
        <v>0.15472415979708307</v>
      </c>
      <c r="K25" s="14">
        <v>143</v>
      </c>
      <c r="L25" s="17">
        <f t="shared" si="4"/>
        <v>9.0678503487634746E-2</v>
      </c>
      <c r="M25" s="14">
        <v>324</v>
      </c>
      <c r="N25" s="17">
        <f t="shared" si="5"/>
        <v>0.20545339251743816</v>
      </c>
      <c r="O25" s="14">
        <v>552</v>
      </c>
      <c r="P25" s="17">
        <f t="shared" si="6"/>
        <v>0.35003170577045023</v>
      </c>
      <c r="Q25" s="14">
        <v>52</v>
      </c>
      <c r="R25" s="17">
        <f t="shared" si="7"/>
        <v>3.2974001268230815E-2</v>
      </c>
      <c r="S25" s="28">
        <v>0.47819775790000002</v>
      </c>
    </row>
    <row r="26" spans="1:19" ht="18.75" customHeight="1" x14ac:dyDescent="0.2">
      <c r="A26" s="10">
        <v>19</v>
      </c>
      <c r="B26" s="16" t="s">
        <v>40</v>
      </c>
      <c r="C26" s="17"/>
      <c r="D26" s="18">
        <f t="shared" si="0"/>
        <v>1464</v>
      </c>
      <c r="E26" s="14">
        <v>77</v>
      </c>
      <c r="F26" s="17">
        <f t="shared" si="1"/>
        <v>5.2595628415300549E-2</v>
      </c>
      <c r="G26" s="14">
        <v>128</v>
      </c>
      <c r="H26" s="17">
        <f t="shared" si="2"/>
        <v>8.7431693989071038E-2</v>
      </c>
      <c r="I26" s="14">
        <v>108</v>
      </c>
      <c r="J26" s="17">
        <f t="shared" si="3"/>
        <v>7.3770491803278687E-2</v>
      </c>
      <c r="K26" s="14">
        <v>87</v>
      </c>
      <c r="L26" s="17">
        <f t="shared" si="4"/>
        <v>5.9426229508196718E-2</v>
      </c>
      <c r="M26" s="14">
        <v>251</v>
      </c>
      <c r="N26" s="17">
        <f t="shared" si="5"/>
        <v>0.17144808743169399</v>
      </c>
      <c r="O26" s="14">
        <v>706</v>
      </c>
      <c r="P26" s="17">
        <f t="shared" si="6"/>
        <v>0.48224043715846993</v>
      </c>
      <c r="Q26" s="14">
        <v>107</v>
      </c>
      <c r="R26" s="17">
        <f t="shared" si="7"/>
        <v>7.3087431693989069E-2</v>
      </c>
      <c r="S26" s="28">
        <v>0.66407381169999991</v>
      </c>
    </row>
    <row r="27" spans="1:19" s="19" customFormat="1" ht="18.75" customHeight="1" x14ac:dyDescent="0.2">
      <c r="A27" s="10">
        <v>20</v>
      </c>
      <c r="B27" s="16" t="s">
        <v>30</v>
      </c>
      <c r="C27" s="17"/>
      <c r="D27" s="18">
        <f t="shared" si="0"/>
        <v>1323</v>
      </c>
      <c r="E27" s="14">
        <v>68</v>
      </c>
      <c r="F27" s="17">
        <f t="shared" si="1"/>
        <v>5.139833711262283E-2</v>
      </c>
      <c r="G27" s="14">
        <v>184</v>
      </c>
      <c r="H27" s="17">
        <f t="shared" si="2"/>
        <v>0.13907785336356765</v>
      </c>
      <c r="I27" s="14">
        <v>222</v>
      </c>
      <c r="J27" s="17">
        <f t="shared" si="3"/>
        <v>0.16780045351473924</v>
      </c>
      <c r="K27" s="14">
        <v>144</v>
      </c>
      <c r="L27" s="17">
        <f t="shared" si="4"/>
        <v>0.10884353741496598</v>
      </c>
      <c r="M27" s="14">
        <v>276</v>
      </c>
      <c r="N27" s="17">
        <f t="shared" si="5"/>
        <v>0.20861678004535147</v>
      </c>
      <c r="O27" s="14">
        <v>402</v>
      </c>
      <c r="P27" s="17">
        <f t="shared" si="6"/>
        <v>0.30385487528344673</v>
      </c>
      <c r="Q27" s="14">
        <v>27</v>
      </c>
      <c r="R27" s="17">
        <f t="shared" si="7"/>
        <v>2.0408163265306121E-2</v>
      </c>
      <c r="S27" s="28">
        <v>0.39464924510000005</v>
      </c>
    </row>
    <row r="28" spans="1:19" ht="18.75" customHeight="1" x14ac:dyDescent="0.2">
      <c r="A28" s="15">
        <v>21</v>
      </c>
      <c r="B28" s="16" t="s">
        <v>10</v>
      </c>
      <c r="C28" s="17"/>
      <c r="D28" s="18">
        <f t="shared" si="0"/>
        <v>1308</v>
      </c>
      <c r="E28" s="14">
        <v>110</v>
      </c>
      <c r="F28" s="17">
        <f t="shared" si="1"/>
        <v>8.4097859327217125E-2</v>
      </c>
      <c r="G28" s="14">
        <v>202</v>
      </c>
      <c r="H28" s="17">
        <f t="shared" si="2"/>
        <v>0.15443425076452599</v>
      </c>
      <c r="I28" s="14">
        <v>167</v>
      </c>
      <c r="J28" s="17">
        <f t="shared" si="3"/>
        <v>0.12767584097859327</v>
      </c>
      <c r="K28" s="14">
        <v>127</v>
      </c>
      <c r="L28" s="17">
        <f t="shared" si="4"/>
        <v>9.7094801223241586E-2</v>
      </c>
      <c r="M28" s="14">
        <v>225</v>
      </c>
      <c r="N28" s="17">
        <f t="shared" si="5"/>
        <v>0.17201834862385321</v>
      </c>
      <c r="O28" s="14">
        <v>362</v>
      </c>
      <c r="P28" s="17">
        <f t="shared" si="6"/>
        <v>0.27675840978593275</v>
      </c>
      <c r="Q28" s="14">
        <v>115</v>
      </c>
      <c r="R28" s="17">
        <f t="shared" si="7"/>
        <v>8.7920489296636081E-2</v>
      </c>
      <c r="S28" s="28">
        <v>0.49497300659999999</v>
      </c>
    </row>
    <row r="29" spans="1:19" s="19" customFormat="1" ht="18.75" customHeight="1" x14ac:dyDescent="0.2">
      <c r="A29" s="10">
        <v>22</v>
      </c>
      <c r="B29" s="16" t="s">
        <v>17</v>
      </c>
      <c r="C29" s="17"/>
      <c r="D29" s="18">
        <f t="shared" si="0"/>
        <v>1180</v>
      </c>
      <c r="E29" s="14">
        <v>122</v>
      </c>
      <c r="F29" s="17">
        <f t="shared" si="1"/>
        <v>0.10338983050847457</v>
      </c>
      <c r="G29" s="14">
        <v>168</v>
      </c>
      <c r="H29" s="17">
        <f t="shared" si="2"/>
        <v>0.14237288135593221</v>
      </c>
      <c r="I29" s="14">
        <v>116</v>
      </c>
      <c r="J29" s="17">
        <f t="shared" si="3"/>
        <v>9.8305084745762716E-2</v>
      </c>
      <c r="K29" s="14">
        <v>96</v>
      </c>
      <c r="L29" s="17">
        <f t="shared" si="4"/>
        <v>8.1355932203389825E-2</v>
      </c>
      <c r="M29" s="14">
        <v>196</v>
      </c>
      <c r="N29" s="17">
        <f t="shared" si="5"/>
        <v>0.16610169491525423</v>
      </c>
      <c r="O29" s="14">
        <v>396</v>
      </c>
      <c r="P29" s="17">
        <f t="shared" si="6"/>
        <v>0.33559322033898303</v>
      </c>
      <c r="Q29" s="14">
        <v>86</v>
      </c>
      <c r="R29" s="17">
        <f t="shared" si="7"/>
        <v>7.2881355932203393E-2</v>
      </c>
      <c r="S29" s="28">
        <v>0.56509346409999994</v>
      </c>
    </row>
    <row r="30" spans="1:19" ht="18.75" customHeight="1" x14ac:dyDescent="0.2">
      <c r="A30" s="10">
        <v>23</v>
      </c>
      <c r="B30" s="16" t="s">
        <v>29</v>
      </c>
      <c r="C30" s="17"/>
      <c r="D30" s="18">
        <f t="shared" si="0"/>
        <v>1059</v>
      </c>
      <c r="E30" s="14">
        <v>57</v>
      </c>
      <c r="F30" s="17">
        <f t="shared" si="1"/>
        <v>5.3824362606232294E-2</v>
      </c>
      <c r="G30" s="14">
        <v>113</v>
      </c>
      <c r="H30" s="17">
        <f t="shared" si="2"/>
        <v>0.10670443814919736</v>
      </c>
      <c r="I30" s="14">
        <v>81</v>
      </c>
      <c r="J30" s="17">
        <f t="shared" si="3"/>
        <v>7.6487252124645896E-2</v>
      </c>
      <c r="K30" s="14">
        <v>92</v>
      </c>
      <c r="L30" s="17">
        <f t="shared" si="4"/>
        <v>8.687440982058546E-2</v>
      </c>
      <c r="M30" s="14">
        <v>288</v>
      </c>
      <c r="N30" s="17">
        <f t="shared" si="5"/>
        <v>0.2719546742209632</v>
      </c>
      <c r="O30" s="14">
        <v>387</v>
      </c>
      <c r="P30" s="17">
        <f t="shared" si="6"/>
        <v>0.36543909348441928</v>
      </c>
      <c r="Q30" s="14">
        <v>41</v>
      </c>
      <c r="R30" s="17">
        <f t="shared" si="7"/>
        <v>3.8715769593956562E-2</v>
      </c>
      <c r="S30" s="28">
        <v>0.56158759199999997</v>
      </c>
    </row>
    <row r="31" spans="1:19" s="19" customFormat="1" ht="18.75" customHeight="1" x14ac:dyDescent="0.2">
      <c r="A31" s="15">
        <v>24</v>
      </c>
      <c r="B31" s="16" t="s">
        <v>23</v>
      </c>
      <c r="C31" s="17"/>
      <c r="D31" s="18">
        <f t="shared" si="0"/>
        <v>871</v>
      </c>
      <c r="E31" s="14">
        <v>46</v>
      </c>
      <c r="F31" s="17">
        <f t="shared" si="1"/>
        <v>5.2812858783008038E-2</v>
      </c>
      <c r="G31" s="14">
        <v>92</v>
      </c>
      <c r="H31" s="17">
        <f t="shared" si="2"/>
        <v>0.10562571756601608</v>
      </c>
      <c r="I31" s="14">
        <v>60</v>
      </c>
      <c r="J31" s="17">
        <f t="shared" si="3"/>
        <v>6.8886337543053955E-2</v>
      </c>
      <c r="K31" s="14">
        <v>47</v>
      </c>
      <c r="L31" s="17">
        <f t="shared" si="4"/>
        <v>5.3960964408725602E-2</v>
      </c>
      <c r="M31" s="14">
        <v>157</v>
      </c>
      <c r="N31" s="17">
        <f t="shared" si="5"/>
        <v>0.18025258323765786</v>
      </c>
      <c r="O31" s="14">
        <v>377</v>
      </c>
      <c r="P31" s="17">
        <f t="shared" si="6"/>
        <v>0.43283582089552236</v>
      </c>
      <c r="Q31" s="14">
        <v>92</v>
      </c>
      <c r="R31" s="17">
        <f t="shared" si="7"/>
        <v>0.10562571756601608</v>
      </c>
      <c r="S31" s="28">
        <v>0.54007455559999995</v>
      </c>
    </row>
    <row r="32" spans="1:19" ht="18.75" customHeight="1" x14ac:dyDescent="0.2">
      <c r="A32" s="10">
        <v>25</v>
      </c>
      <c r="B32" s="16" t="s">
        <v>22</v>
      </c>
      <c r="C32" s="17"/>
      <c r="D32" s="18">
        <f t="shared" si="0"/>
        <v>773</v>
      </c>
      <c r="E32" s="14">
        <v>77</v>
      </c>
      <c r="F32" s="17">
        <f t="shared" si="1"/>
        <v>9.9611901681759374E-2</v>
      </c>
      <c r="G32" s="14">
        <v>75</v>
      </c>
      <c r="H32" s="17">
        <f t="shared" si="2"/>
        <v>9.7024579560155241E-2</v>
      </c>
      <c r="I32" s="14">
        <v>89</v>
      </c>
      <c r="J32" s="17">
        <f t="shared" si="3"/>
        <v>0.11513583441138421</v>
      </c>
      <c r="K32" s="14">
        <v>45</v>
      </c>
      <c r="L32" s="17">
        <f t="shared" si="4"/>
        <v>5.8214747736093142E-2</v>
      </c>
      <c r="M32" s="14">
        <v>160</v>
      </c>
      <c r="N32" s="17">
        <f t="shared" si="5"/>
        <v>0.20698576972833119</v>
      </c>
      <c r="O32" s="14">
        <v>267</v>
      </c>
      <c r="P32" s="17">
        <f t="shared" si="6"/>
        <v>0.34540750323415265</v>
      </c>
      <c r="Q32" s="14">
        <v>60</v>
      </c>
      <c r="R32" s="17">
        <f t="shared" si="7"/>
        <v>7.7619663648124185E-2</v>
      </c>
      <c r="S32" s="28">
        <v>0.57457375649999998</v>
      </c>
    </row>
    <row r="33" spans="1:19" s="19" customFormat="1" ht="18.75" customHeight="1" thickBot="1" x14ac:dyDescent="0.25">
      <c r="A33" s="10">
        <v>26</v>
      </c>
      <c r="B33" s="16" t="s">
        <v>24</v>
      </c>
      <c r="C33" s="17"/>
      <c r="D33" s="18">
        <f t="shared" si="0"/>
        <v>718</v>
      </c>
      <c r="E33" s="14">
        <v>42</v>
      </c>
      <c r="F33" s="17">
        <f t="shared" si="1"/>
        <v>5.8495821727019497E-2</v>
      </c>
      <c r="G33" s="14">
        <v>100</v>
      </c>
      <c r="H33" s="17">
        <f t="shared" si="2"/>
        <v>0.1392757660167131</v>
      </c>
      <c r="I33" s="14">
        <v>79</v>
      </c>
      <c r="J33" s="17">
        <f t="shared" si="3"/>
        <v>0.11002785515320335</v>
      </c>
      <c r="K33" s="14">
        <v>33</v>
      </c>
      <c r="L33" s="17">
        <f t="shared" si="4"/>
        <v>4.596100278551532E-2</v>
      </c>
      <c r="M33" s="14">
        <v>149</v>
      </c>
      <c r="N33" s="17">
        <f t="shared" si="5"/>
        <v>0.20752089136490251</v>
      </c>
      <c r="O33" s="14">
        <v>294</v>
      </c>
      <c r="P33" s="17">
        <f t="shared" si="6"/>
        <v>0.40947075208913647</v>
      </c>
      <c r="Q33" s="14">
        <v>21</v>
      </c>
      <c r="R33" s="17">
        <f t="shared" si="7"/>
        <v>2.9247910863509748E-2</v>
      </c>
      <c r="S33" s="28">
        <v>0.50609330320000001</v>
      </c>
    </row>
    <row r="34" spans="1:19" ht="20.100000000000001" customHeight="1" thickBot="1" x14ac:dyDescent="0.25">
      <c r="A34" s="34" t="s">
        <v>1</v>
      </c>
      <c r="B34" s="35"/>
      <c r="C34" s="20"/>
      <c r="D34" s="21">
        <f>SUM(D8:D33)</f>
        <v>88813</v>
      </c>
      <c r="E34" s="21">
        <f>SUM(E8:E33)</f>
        <v>5656</v>
      </c>
      <c r="F34" s="20">
        <f t="shared" ref="F34" si="8">E34/D34</f>
        <v>6.3684370531341128E-2</v>
      </c>
      <c r="G34" s="21">
        <f>SUM(G8:G33)</f>
        <v>10873</v>
      </c>
      <c r="H34" s="20">
        <f t="shared" ref="H34" si="9">G34/$D34</f>
        <v>0.12242577100199295</v>
      </c>
      <c r="I34" s="21">
        <f>SUM(I8:I33)</f>
        <v>8617</v>
      </c>
      <c r="J34" s="20">
        <f t="shared" ref="J34" si="10">I34/$D34</f>
        <v>9.7024084311981354E-2</v>
      </c>
      <c r="K34" s="21">
        <f>SUM(K8:K33)</f>
        <v>7075</v>
      </c>
      <c r="L34" s="20">
        <f t="shared" ref="L34" si="11">K34/$D34</f>
        <v>7.9661761228648958E-2</v>
      </c>
      <c r="M34" s="21">
        <f>SUM(M8:M33)</f>
        <v>18306</v>
      </c>
      <c r="N34" s="20">
        <f t="shared" ref="N34" si="12">M34/$D34</f>
        <v>0.20611847364687602</v>
      </c>
      <c r="O34" s="21">
        <f>SUM(O8:O33)</f>
        <v>32005</v>
      </c>
      <c r="P34" s="20">
        <f t="shared" ref="P34" si="13">O34/$D34</f>
        <v>0.36036391068875051</v>
      </c>
      <c r="Q34" s="21">
        <f>SUM(Q8:Q33)</f>
        <v>6281</v>
      </c>
      <c r="R34" s="20">
        <f t="shared" ref="R34" si="14">Q34/$D34</f>
        <v>7.0721628590409064E-2</v>
      </c>
      <c r="S34" s="30">
        <v>0.51959991107498393</v>
      </c>
    </row>
    <row r="35" spans="1:19" x14ac:dyDescent="0.2">
      <c r="A35" s="22" t="s">
        <v>32</v>
      </c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4"/>
    </row>
    <row r="36" spans="1:19" x14ac:dyDescent="0.2">
      <c r="A36" s="22" t="s">
        <v>36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4"/>
    </row>
    <row r="37" spans="1:19" ht="13.5" x14ac:dyDescent="0.25">
      <c r="A37" s="31" t="s">
        <v>37</v>
      </c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4"/>
    </row>
    <row r="38" spans="1:19" ht="8.25" customHeight="1" x14ac:dyDescent="0.2">
      <c r="A38" s="22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6"/>
    </row>
    <row r="39" spans="1:19" x14ac:dyDescent="0.2">
      <c r="A39" s="29" t="s">
        <v>44</v>
      </c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6"/>
    </row>
    <row r="40" spans="1:19" ht="13.15" customHeight="1" x14ac:dyDescent="0.2">
      <c r="A40" s="29" t="s">
        <v>42</v>
      </c>
      <c r="B40" s="27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6"/>
    </row>
  </sheetData>
  <sortState xmlns:xlrd2="http://schemas.microsoft.com/office/spreadsheetml/2017/richdata2" ref="A7:S33">
    <sortCondition descending="1" ref="D7:D33"/>
  </sortState>
  <mergeCells count="2">
    <mergeCell ref="A3:S3"/>
    <mergeCell ref="A34:B34"/>
  </mergeCells>
  <printOptions horizontalCentered="1"/>
  <pageMargins left="0.51181102362204722" right="0.39370078740157483" top="0.59055118110236227" bottom="0.43307086614173229" header="0.31496062992125984" footer="0.31496062992125984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2.9</vt:lpstr>
      <vt:lpstr>'2.9'!Área_de_impresión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mllanos</dc:creator>
  <cp:lastModifiedBy>cristian jesus oliver hernandez torres</cp:lastModifiedBy>
  <cp:lastPrinted>2019-02-18T17:23:00Z</cp:lastPrinted>
  <dcterms:created xsi:type="dcterms:W3CDTF">2015-04-30T22:50:53Z</dcterms:created>
  <dcterms:modified xsi:type="dcterms:W3CDTF">2026-07-16T21:47:33Z</dcterms:modified>
</cp:coreProperties>
</file>