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1D4136D6-AA1A-4A2F-87CD-4746264E8B75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<sst xmlns="http://schemas.openxmlformats.org/spreadsheetml/2006/main" count="172" uniqueCount="91">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</sst>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3" fillId="5" borderId="0" xfId="1" applyFont="1" applyFill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 wrapText="1"/>
    </xf>
    <xf numFmtId="0" fontId="3" fillId="5" borderId="19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18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3" fillId="5" borderId="0" xfId="1" applyFont="1" applyFill="1" applyAlignment="1">
      <alignment horizontal="center" vertical="center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121</c:v>
                </c:pt>
                <c:pt idx="1">
                  <c:v>15041</c:v>
                </c:pt>
                <c:pt idx="2">
                  <c:v>13393</c:v>
                </c:pt>
                <c:pt idx="3">
                  <c:v>6791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91" t="s">
        <v>85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3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98" t="s">
        <v>90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100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11518</v>
      </c>
      <c r="C16" s="84">
        <v>3095</v>
      </c>
      <c r="D16" s="84">
        <v>7775</v>
      </c>
      <c r="E16" s="84">
        <v>648</v>
      </c>
      <c r="I16" s="82" t="s">
        <v>16</v>
      </c>
      <c r="J16" s="83">
        <f>SUM(K16:O16)</f>
        <v>11518</v>
      </c>
      <c r="K16" s="84">
        <v>8173</v>
      </c>
      <c r="L16" s="84">
        <v>1159</v>
      </c>
      <c r="M16" s="84">
        <v>1310</v>
      </c>
      <c r="N16" s="84">
        <v>863</v>
      </c>
      <c r="O16" s="84">
        <v>13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11171</v>
      </c>
      <c r="C17" s="84">
        <v>3224</v>
      </c>
      <c r="D17" s="84">
        <v>7336</v>
      </c>
      <c r="E17" s="84">
        <v>611</v>
      </c>
      <c r="I17" s="82" t="s">
        <v>17</v>
      </c>
      <c r="J17" s="83">
        <f t="shared" ref="J17:J27" si="1">SUM(K17:O17)</f>
        <v>11171</v>
      </c>
      <c r="K17" s="84">
        <v>7783</v>
      </c>
      <c r="L17" s="84">
        <v>1252</v>
      </c>
      <c r="M17" s="84">
        <v>1255</v>
      </c>
      <c r="N17" s="84">
        <v>866</v>
      </c>
      <c r="O17" s="84">
        <v>15</v>
      </c>
    </row>
    <row r="18" spans="1:15" s="30" customFormat="1" ht="15" customHeight="1" x14ac:dyDescent="0.3">
      <c r="A18" s="82" t="s">
        <v>18</v>
      </c>
      <c r="B18" s="83">
        <f t="shared" si="0"/>
        <v>12657</v>
      </c>
      <c r="C18" s="84">
        <v>3643</v>
      </c>
      <c r="D18" s="84">
        <v>8223</v>
      </c>
      <c r="E18" s="84">
        <v>791</v>
      </c>
      <c r="I18" s="82" t="s">
        <v>18</v>
      </c>
      <c r="J18" s="83">
        <f t="shared" si="1"/>
        <v>12657</v>
      </c>
      <c r="K18" s="84">
        <v>8783</v>
      </c>
      <c r="L18" s="84">
        <v>1392</v>
      </c>
      <c r="M18" s="84">
        <v>1449</v>
      </c>
      <c r="N18" s="84">
        <v>1006</v>
      </c>
      <c r="O18" s="84">
        <v>27</v>
      </c>
    </row>
    <row r="19" spans="1:15" s="30" customFormat="1" ht="18.75" hidden="1" customHeight="1" x14ac:dyDescent="0.3">
      <c r="A19" s="82" t="s">
        <v>19</v>
      </c>
      <c r="B19" s="83">
        <f t="shared" si="0"/>
        <v>0</v>
      </c>
      <c r="C19" s="84"/>
      <c r="D19" s="84"/>
      <c r="E19" s="84"/>
      <c r="I19" s="82" t="s">
        <v>19</v>
      </c>
      <c r="J19" s="83">
        <f t="shared" si="1"/>
        <v>0</v>
      </c>
      <c r="K19" s="84"/>
      <c r="L19" s="84"/>
      <c r="M19" s="84"/>
      <c r="N19" s="84"/>
      <c r="O19" s="84"/>
    </row>
    <row r="20" spans="1:15" s="30" customFormat="1" ht="15" hidden="1" customHeight="1" x14ac:dyDescent="0.3">
      <c r="A20" s="82" t="s">
        <v>20</v>
      </c>
      <c r="B20" s="83">
        <f t="shared" si="0"/>
        <v>0</v>
      </c>
      <c r="C20" s="84"/>
      <c r="D20" s="84"/>
      <c r="E20" s="84"/>
      <c r="I20" s="82" t="s">
        <v>20</v>
      </c>
      <c r="J20" s="83">
        <f t="shared" si="1"/>
        <v>0</v>
      </c>
      <c r="K20" s="84"/>
      <c r="L20" s="84"/>
      <c r="M20" s="84"/>
      <c r="N20" s="84"/>
      <c r="O20" s="84"/>
    </row>
    <row r="21" spans="1:15" s="30" customFormat="1" ht="15" hidden="1" customHeight="1" x14ac:dyDescent="0.3">
      <c r="A21" s="82" t="s">
        <v>21</v>
      </c>
      <c r="B21" s="83">
        <f t="shared" si="0"/>
        <v>0</v>
      </c>
      <c r="C21" s="84"/>
      <c r="D21" s="84"/>
      <c r="E21" s="84"/>
      <c r="I21" s="82" t="s">
        <v>21</v>
      </c>
      <c r="J21" s="83">
        <f t="shared" si="1"/>
        <v>0</v>
      </c>
      <c r="K21" s="84"/>
      <c r="L21" s="84"/>
      <c r="M21" s="84"/>
      <c r="N21" s="84"/>
      <c r="O21" s="84"/>
    </row>
    <row r="22" spans="1:15" s="30" customFormat="1" ht="15" hidden="1" customHeight="1" x14ac:dyDescent="0.3">
      <c r="A22" s="82" t="s">
        <v>22</v>
      </c>
      <c r="B22" s="83">
        <f t="shared" si="0"/>
        <v>0</v>
      </c>
      <c r="C22" s="84"/>
      <c r="D22" s="84"/>
      <c r="E22" s="84"/>
      <c r="I22" s="82" t="s">
        <v>22</v>
      </c>
      <c r="J22" s="83">
        <f t="shared" si="1"/>
        <v>0</v>
      </c>
      <c r="K22" s="84"/>
      <c r="L22" s="84"/>
      <c r="M22" s="84"/>
      <c r="N22" s="84"/>
      <c r="O22" s="84"/>
    </row>
    <row r="23" spans="1:15" s="30" customFormat="1" ht="15" hidden="1" customHeight="1" x14ac:dyDescent="0.3">
      <c r="A23" s="82" t="s">
        <v>23</v>
      </c>
      <c r="B23" s="83">
        <f t="shared" si="0"/>
        <v>0</v>
      </c>
      <c r="C23" s="84"/>
      <c r="D23" s="84"/>
      <c r="E23" s="84"/>
      <c r="I23" s="82" t="s">
        <v>23</v>
      </c>
      <c r="J23" s="83">
        <f t="shared" si="1"/>
        <v>0</v>
      </c>
      <c r="K23" s="84"/>
      <c r="L23" s="84"/>
      <c r="M23" s="84"/>
      <c r="N23" s="84"/>
      <c r="O23" s="84"/>
    </row>
    <row r="24" spans="1:15" s="30" customFormat="1" ht="15" hidden="1" customHeight="1" x14ac:dyDescent="0.3">
      <c r="A24" s="82" t="s">
        <v>24</v>
      </c>
      <c r="B24" s="83">
        <f t="shared" si="0"/>
        <v>0</v>
      </c>
      <c r="C24" s="84"/>
      <c r="D24" s="84"/>
      <c r="E24" s="84"/>
      <c r="I24" s="82" t="s">
        <v>24</v>
      </c>
      <c r="J24" s="83">
        <f t="shared" si="1"/>
        <v>0</v>
      </c>
      <c r="K24" s="84"/>
      <c r="L24" s="84"/>
      <c r="M24" s="84"/>
      <c r="N24" s="84"/>
      <c r="O24" s="84"/>
    </row>
    <row r="25" spans="1:15" s="30" customFormat="1" ht="15" hidden="1" customHeight="1" x14ac:dyDescent="0.3">
      <c r="A25" s="82" t="s">
        <v>25</v>
      </c>
      <c r="B25" s="83">
        <f t="shared" si="0"/>
        <v>0</v>
      </c>
      <c r="C25" s="84"/>
      <c r="D25" s="84"/>
      <c r="E25" s="84"/>
      <c r="I25" s="82" t="s">
        <v>25</v>
      </c>
      <c r="J25" s="83">
        <f t="shared" si="1"/>
        <v>0</v>
      </c>
      <c r="K25" s="84"/>
      <c r="L25" s="84"/>
      <c r="M25" s="84"/>
      <c r="N25" s="84"/>
      <c r="O25" s="84"/>
    </row>
    <row r="26" spans="1:15" s="30" customFormat="1" ht="15" hidden="1" customHeight="1" x14ac:dyDescent="0.3">
      <c r="A26" s="82" t="s">
        <v>26</v>
      </c>
      <c r="B26" s="83">
        <f t="shared" si="0"/>
        <v>0</v>
      </c>
      <c r="C26" s="84"/>
      <c r="D26" s="84"/>
      <c r="E26" s="84"/>
      <c r="I26" s="82" t="s">
        <v>26</v>
      </c>
      <c r="J26" s="83">
        <f t="shared" si="1"/>
        <v>0</v>
      </c>
      <c r="K26" s="84"/>
      <c r="L26" s="84"/>
      <c r="M26" s="84"/>
      <c r="N26" s="84"/>
      <c r="O26" s="84"/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35346</v>
      </c>
      <c r="C28" s="33">
        <f t="shared" ref="C28:E28" si="2">SUM(C16:C27)</f>
        <v>9962</v>
      </c>
      <c r="D28" s="33">
        <f t="shared" si="2"/>
        <v>23334</v>
      </c>
      <c r="E28" s="33">
        <f t="shared" si="2"/>
        <v>2050</v>
      </c>
      <c r="I28" s="29" t="s">
        <v>0</v>
      </c>
      <c r="J28" s="33">
        <f>SUM(J16:J27)</f>
        <v>35346</v>
      </c>
      <c r="K28" s="33">
        <f t="shared" ref="K28:O28" si="3">SUM(K16:K27)</f>
        <v>24739</v>
      </c>
      <c r="L28" s="33">
        <f t="shared" si="3"/>
        <v>3803</v>
      </c>
      <c r="M28" s="33">
        <f t="shared" si="3"/>
        <v>4014</v>
      </c>
      <c r="N28" s="33">
        <f t="shared" si="3"/>
        <v>2735</v>
      </c>
      <c r="O28" s="33">
        <f t="shared" si="3"/>
        <v>55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0.28184235839981892</v>
      </c>
      <c r="D29" s="81">
        <f t="shared" ref="D29:E29" si="4">D28/$B$28</f>
        <v>0.66015956543880494</v>
      </c>
      <c r="E29" s="81">
        <f t="shared" si="4"/>
        <v>5.7998076161376109E-2</v>
      </c>
      <c r="I29" s="34" t="s">
        <v>1</v>
      </c>
      <c r="J29" s="81">
        <v>1</v>
      </c>
      <c r="K29" s="81">
        <f>K28/$J$28</f>
        <v>0.69990946641769936</v>
      </c>
      <c r="L29" s="81">
        <f t="shared" ref="L29:O29" si="5">L28/$J$28</f>
        <v>0.10759350421546993</v>
      </c>
      <c r="M29" s="81">
        <f t="shared" si="5"/>
        <v>0.11356306229842132</v>
      </c>
      <c r="N29" s="81">
        <f t="shared" si="5"/>
        <v>7.7377921122616419E-2</v>
      </c>
      <c r="O29" s="81">
        <f t="shared" si="5"/>
        <v>1.5560459457930175E-3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10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2" t="s">
        <v>77</v>
      </c>
      <c r="L34" s="102"/>
      <c r="M34" s="94" t="s">
        <v>78</v>
      </c>
      <c r="N34" s="94" t="s">
        <v>79</v>
      </c>
      <c r="O34" s="101"/>
    </row>
    <row r="35" spans="1:20" ht="15" customHeight="1" x14ac:dyDescent="0.3">
      <c r="A35" s="10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10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229</v>
      </c>
      <c r="C36" s="43">
        <v>62</v>
      </c>
      <c r="D36" s="43">
        <v>167</v>
      </c>
      <c r="E36" s="59">
        <v>0</v>
      </c>
      <c r="F36" s="58">
        <f>G36+H36+I36</f>
        <v>282</v>
      </c>
      <c r="G36" s="43">
        <v>51</v>
      </c>
      <c r="H36" s="43">
        <v>168</v>
      </c>
      <c r="I36" s="59">
        <v>63</v>
      </c>
      <c r="J36" s="58">
        <f>K36+L36</f>
        <v>360</v>
      </c>
      <c r="K36" s="43">
        <v>101</v>
      </c>
      <c r="L36" s="43">
        <v>259</v>
      </c>
      <c r="M36" s="58">
        <v>3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62</v>
      </c>
      <c r="D37" s="43">
        <v>147</v>
      </c>
      <c r="E37" s="59">
        <v>1</v>
      </c>
      <c r="F37" s="45">
        <f>G37+H37+I37</f>
        <v>292</v>
      </c>
      <c r="G37" s="43">
        <v>64</v>
      </c>
      <c r="H37" s="43">
        <v>155</v>
      </c>
      <c r="I37" s="59">
        <v>73</v>
      </c>
      <c r="J37" s="58">
        <f t="shared" ref="J37:J44" si="6">K37+L37</f>
        <v>334</v>
      </c>
      <c r="K37" s="43">
        <v>128</v>
      </c>
      <c r="L37" s="43">
        <v>206</v>
      </c>
      <c r="M37" s="45">
        <v>2</v>
      </c>
      <c r="N37" s="45">
        <v>4</v>
      </c>
      <c r="O37" s="60"/>
      <c r="R37" s="30"/>
      <c r="S37" s="30"/>
      <c r="T37" s="30"/>
    </row>
    <row r="38" spans="1:20" ht="15" customHeight="1" x14ac:dyDescent="0.3">
      <c r="A38" s="61" t="s">
        <v>18</v>
      </c>
      <c r="B38" s="45">
        <f>C38+D38+E38</f>
        <v>203</v>
      </c>
      <c r="C38" s="43">
        <v>39</v>
      </c>
      <c r="D38" s="43">
        <v>163</v>
      </c>
      <c r="E38" s="59">
        <v>1</v>
      </c>
      <c r="F38" s="45">
        <f>G38+H38+I38</f>
        <v>320</v>
      </c>
      <c r="G38" s="43">
        <v>49</v>
      </c>
      <c r="H38" s="43">
        <v>167</v>
      </c>
      <c r="I38" s="59">
        <v>104</v>
      </c>
      <c r="J38" s="58">
        <f t="shared" si="6"/>
        <v>364</v>
      </c>
      <c r="K38" s="43">
        <v>97</v>
      </c>
      <c r="L38" s="43">
        <v>267</v>
      </c>
      <c r="M38" s="45">
        <v>9</v>
      </c>
      <c r="N38" s="45">
        <v>4</v>
      </c>
      <c r="O38" s="60"/>
      <c r="R38" s="30"/>
      <c r="S38" s="30"/>
      <c r="T38" s="30"/>
    </row>
    <row r="39" spans="1:20" ht="15" hidden="1" customHeight="1" x14ac:dyDescent="0.3">
      <c r="A39" s="47" t="s">
        <v>19</v>
      </c>
      <c r="B39" s="45">
        <f t="shared" ref="B39:B47" si="7">C39+D39+E39</f>
        <v>0</v>
      </c>
      <c r="C39" s="43"/>
      <c r="D39" s="43"/>
      <c r="E39" s="59"/>
      <c r="F39" s="45">
        <f t="shared" ref="F39:F47" si="8">G39+H39+I39</f>
        <v>0</v>
      </c>
      <c r="G39" s="43"/>
      <c r="H39" s="43"/>
      <c r="I39" s="59"/>
      <c r="J39" s="58">
        <f t="shared" si="6"/>
        <v>0</v>
      </c>
      <c r="K39" s="43"/>
      <c r="L39" s="43"/>
      <c r="M39" s="45"/>
      <c r="N39" s="45"/>
      <c r="O39" s="60"/>
      <c r="R39" s="30"/>
      <c r="S39" s="30"/>
      <c r="T39" s="30"/>
    </row>
    <row r="40" spans="1:20" ht="15" hidden="1" customHeight="1" x14ac:dyDescent="0.3">
      <c r="A40" s="61" t="s">
        <v>20</v>
      </c>
      <c r="B40" s="45">
        <f t="shared" si="7"/>
        <v>0</v>
      </c>
      <c r="C40" s="43"/>
      <c r="D40" s="43"/>
      <c r="E40" s="59"/>
      <c r="F40" s="62">
        <f t="shared" si="8"/>
        <v>0</v>
      </c>
      <c r="G40" s="43"/>
      <c r="H40" s="43"/>
      <c r="I40" s="59"/>
      <c r="J40" s="58">
        <f t="shared" si="6"/>
        <v>0</v>
      </c>
      <c r="K40" s="43"/>
      <c r="L40" s="43"/>
      <c r="M40" s="62"/>
      <c r="N40" s="62"/>
      <c r="O40" s="63"/>
      <c r="R40" s="30"/>
      <c r="S40" s="30"/>
      <c r="T40" s="30"/>
    </row>
    <row r="41" spans="1:20" ht="15" hidden="1" customHeight="1" x14ac:dyDescent="0.3">
      <c r="A41" s="47" t="s">
        <v>21</v>
      </c>
      <c r="B41" s="45">
        <f t="shared" si="7"/>
        <v>0</v>
      </c>
      <c r="C41" s="43"/>
      <c r="D41" s="43"/>
      <c r="E41" s="59"/>
      <c r="F41" s="45">
        <f t="shared" si="8"/>
        <v>0</v>
      </c>
      <c r="G41" s="43"/>
      <c r="H41" s="43"/>
      <c r="I41" s="59"/>
      <c r="J41" s="58">
        <f t="shared" si="6"/>
        <v>0</v>
      </c>
      <c r="K41" s="43"/>
      <c r="L41" s="43"/>
      <c r="M41" s="45"/>
      <c r="N41" s="45"/>
      <c r="O41" s="60"/>
      <c r="R41" s="30"/>
      <c r="S41" s="30"/>
      <c r="T41" s="30"/>
    </row>
    <row r="42" spans="1:20" ht="15" hidden="1" customHeight="1" x14ac:dyDescent="0.3">
      <c r="A42" s="47" t="s">
        <v>22</v>
      </c>
      <c r="B42" s="45">
        <f t="shared" si="7"/>
        <v>0</v>
      </c>
      <c r="C42" s="43"/>
      <c r="D42" s="43"/>
      <c r="E42" s="59"/>
      <c r="F42" s="45">
        <f t="shared" si="8"/>
        <v>0</v>
      </c>
      <c r="G42" s="43"/>
      <c r="H42" s="43"/>
      <c r="I42" s="59"/>
      <c r="J42" s="58">
        <f t="shared" si="6"/>
        <v>0</v>
      </c>
      <c r="K42" s="43"/>
      <c r="L42" s="43"/>
      <c r="M42" s="45"/>
      <c r="N42" s="45"/>
      <c r="O42" s="60"/>
      <c r="R42" s="30"/>
      <c r="S42" s="30"/>
      <c r="T42" s="30"/>
    </row>
    <row r="43" spans="1:20" ht="15" hidden="1" customHeight="1" x14ac:dyDescent="0.3">
      <c r="A43" s="47" t="s">
        <v>23</v>
      </c>
      <c r="B43" s="45">
        <f t="shared" si="7"/>
        <v>0</v>
      </c>
      <c r="C43" s="43"/>
      <c r="D43" s="43"/>
      <c r="E43" s="59"/>
      <c r="F43" s="45">
        <f t="shared" si="8"/>
        <v>0</v>
      </c>
      <c r="G43" s="43"/>
      <c r="H43" s="43"/>
      <c r="I43" s="59"/>
      <c r="J43" s="58">
        <f t="shared" si="6"/>
        <v>0</v>
      </c>
      <c r="K43" s="43"/>
      <c r="L43" s="43"/>
      <c r="M43" s="45"/>
      <c r="N43" s="45"/>
      <c r="O43" s="60"/>
      <c r="R43" s="30"/>
      <c r="S43" s="30"/>
      <c r="T43" s="30"/>
    </row>
    <row r="44" spans="1:20" ht="15" hidden="1" customHeight="1" x14ac:dyDescent="0.3">
      <c r="A44" s="61" t="s">
        <v>24</v>
      </c>
      <c r="B44" s="45">
        <f t="shared" si="7"/>
        <v>0</v>
      </c>
      <c r="C44" s="43"/>
      <c r="D44" s="43"/>
      <c r="E44" s="59"/>
      <c r="F44" s="45">
        <f t="shared" si="8"/>
        <v>0</v>
      </c>
      <c r="G44" s="43"/>
      <c r="H44" s="43"/>
      <c r="I44" s="59"/>
      <c r="J44" s="58">
        <f t="shared" si="6"/>
        <v>0</v>
      </c>
      <c r="K44" s="43"/>
      <c r="L44" s="43"/>
      <c r="M44" s="45"/>
      <c r="N44" s="45"/>
      <c r="O44" s="60"/>
      <c r="R44" s="30"/>
      <c r="S44" s="30"/>
      <c r="T44" s="30"/>
    </row>
    <row r="45" spans="1:20" ht="15" hidden="1" customHeight="1" x14ac:dyDescent="0.2">
      <c r="A45" s="47" t="s">
        <v>25</v>
      </c>
      <c r="B45" s="45">
        <f t="shared" si="7"/>
        <v>0</v>
      </c>
      <c r="C45" s="43"/>
      <c r="D45" s="43"/>
      <c r="E45" s="59"/>
      <c r="F45" s="45">
        <f t="shared" si="8"/>
        <v>0</v>
      </c>
      <c r="G45" s="43"/>
      <c r="H45" s="43"/>
      <c r="I45" s="59"/>
      <c r="J45" s="58">
        <f t="shared" ref="J45:J47" si="9">K45+L45</f>
        <v>0</v>
      </c>
      <c r="K45" s="43"/>
      <c r="L45" s="43"/>
      <c r="M45" s="45"/>
      <c r="N45" s="45"/>
      <c r="O45" s="60"/>
    </row>
    <row r="46" spans="1:20" ht="15" hidden="1" customHeight="1" x14ac:dyDescent="0.2">
      <c r="A46" s="61" t="s">
        <v>26</v>
      </c>
      <c r="B46" s="45">
        <f t="shared" si="7"/>
        <v>0</v>
      </c>
      <c r="C46" s="43"/>
      <c r="D46" s="43"/>
      <c r="E46" s="59"/>
      <c r="F46" s="45">
        <f t="shared" si="8"/>
        <v>0</v>
      </c>
      <c r="G46" s="43"/>
      <c r="H46" s="43"/>
      <c r="I46" s="59"/>
      <c r="J46" s="58">
        <f t="shared" si="9"/>
        <v>0</v>
      </c>
      <c r="K46" s="43"/>
      <c r="L46" s="43"/>
      <c r="M46" s="45"/>
      <c r="N46" s="45"/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642</v>
      </c>
      <c r="C48" s="51">
        <f t="shared" si="10"/>
        <v>163</v>
      </c>
      <c r="D48" s="51">
        <f t="shared" si="10"/>
        <v>477</v>
      </c>
      <c r="E48" s="51">
        <f t="shared" si="10"/>
        <v>2</v>
      </c>
      <c r="F48" s="51">
        <f t="shared" si="10"/>
        <v>894</v>
      </c>
      <c r="G48" s="51">
        <f t="shared" si="10"/>
        <v>164</v>
      </c>
      <c r="H48" s="51">
        <f t="shared" si="10"/>
        <v>490</v>
      </c>
      <c r="I48" s="51">
        <f t="shared" si="10"/>
        <v>240</v>
      </c>
      <c r="J48" s="51">
        <f t="shared" si="10"/>
        <v>1058</v>
      </c>
      <c r="K48" s="51">
        <f t="shared" si="10"/>
        <v>326</v>
      </c>
      <c r="L48" s="51">
        <f t="shared" si="10"/>
        <v>732</v>
      </c>
      <c r="M48" s="51">
        <f t="shared" si="10"/>
        <v>14</v>
      </c>
      <c r="N48" s="51">
        <f t="shared" si="10"/>
        <v>13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0.25389408099688471</v>
      </c>
      <c r="D49" s="53">
        <f t="shared" ref="D49:E49" si="11">D48/$B$48</f>
        <v>0.7429906542056075</v>
      </c>
      <c r="E49" s="53">
        <f t="shared" si="11"/>
        <v>3.1152647975077881E-3</v>
      </c>
      <c r="F49" s="53">
        <f>F48/$F$48</f>
        <v>1</v>
      </c>
      <c r="G49" s="53">
        <f>G48/$F$48</f>
        <v>0.18344519015659955</v>
      </c>
      <c r="H49" s="53">
        <f t="shared" ref="H49:I49" si="12">H48/$F$48</f>
        <v>0.54809843400447422</v>
      </c>
      <c r="I49" s="53">
        <f t="shared" si="12"/>
        <v>0.26845637583892618</v>
      </c>
      <c r="J49" s="53">
        <f>J48/$J$48</f>
        <v>1</v>
      </c>
      <c r="K49" s="53">
        <f>K48/$J$48</f>
        <v>0.30812854442344045</v>
      </c>
      <c r="L49" s="53">
        <f t="shared" ref="L49" si="13">L48/$J$48</f>
        <v>0.69187145557655949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107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107"/>
      <c r="B60" s="94"/>
      <c r="C60" s="95" t="s">
        <v>47</v>
      </c>
      <c r="D60" s="95"/>
      <c r="E60" s="96"/>
      <c r="F60" s="97" t="s">
        <v>5</v>
      </c>
      <c r="G60" s="95"/>
      <c r="H60" s="96"/>
      <c r="I60" s="97" t="s">
        <v>6</v>
      </c>
      <c r="J60" s="95"/>
      <c r="K60" s="96"/>
      <c r="L60" s="95" t="s">
        <v>7</v>
      </c>
      <c r="M60" s="95"/>
      <c r="N60" s="95"/>
      <c r="O60" s="70"/>
    </row>
    <row r="61" spans="1:15" ht="46.5" customHeight="1" x14ac:dyDescent="0.2">
      <c r="A61" s="107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11518</v>
      </c>
      <c r="C62" s="43">
        <v>16</v>
      </c>
      <c r="D62" s="43">
        <v>18</v>
      </c>
      <c r="E62" s="59">
        <v>0</v>
      </c>
      <c r="F62" s="43">
        <v>3020</v>
      </c>
      <c r="G62" s="43">
        <v>1884</v>
      </c>
      <c r="H62" s="59">
        <v>93</v>
      </c>
      <c r="I62" s="43">
        <v>3102</v>
      </c>
      <c r="J62" s="43">
        <v>1182</v>
      </c>
      <c r="K62" s="59">
        <v>61</v>
      </c>
      <c r="L62" s="43">
        <v>311</v>
      </c>
      <c r="M62" s="43">
        <v>644</v>
      </c>
      <c r="N62" s="43">
        <v>1187</v>
      </c>
      <c r="O62" s="63"/>
    </row>
    <row r="63" spans="1:15" ht="15" customHeight="1" x14ac:dyDescent="0.2">
      <c r="A63" s="47" t="s">
        <v>17</v>
      </c>
      <c r="B63" s="58">
        <f>SUM(C63:N63)</f>
        <v>11171</v>
      </c>
      <c r="C63" s="43">
        <v>14</v>
      </c>
      <c r="D63" s="43">
        <v>22</v>
      </c>
      <c r="E63" s="59">
        <v>1</v>
      </c>
      <c r="F63" s="43">
        <v>2722</v>
      </c>
      <c r="G63" s="43">
        <v>1880</v>
      </c>
      <c r="H63" s="59">
        <v>108</v>
      </c>
      <c r="I63" s="43">
        <v>2981</v>
      </c>
      <c r="J63" s="43">
        <v>1165</v>
      </c>
      <c r="K63" s="59">
        <v>51</v>
      </c>
      <c r="L63" s="43">
        <v>331</v>
      </c>
      <c r="M63" s="43">
        <v>710</v>
      </c>
      <c r="N63" s="43">
        <v>1186</v>
      </c>
      <c r="O63" s="63"/>
    </row>
    <row r="64" spans="1:15" ht="15" customHeight="1" x14ac:dyDescent="0.2">
      <c r="A64" s="47" t="s">
        <v>18</v>
      </c>
      <c r="B64" s="58">
        <f t="shared" ref="B64:B73" si="14">SUM(C64:N64)</f>
        <v>12657</v>
      </c>
      <c r="C64" s="43">
        <v>18</v>
      </c>
      <c r="D64" s="43">
        <v>31</v>
      </c>
      <c r="E64" s="59">
        <v>1</v>
      </c>
      <c r="F64" s="43">
        <v>3094</v>
      </c>
      <c r="G64" s="43">
        <v>2115</v>
      </c>
      <c r="H64" s="59">
        <v>125</v>
      </c>
      <c r="I64" s="43">
        <v>3400</v>
      </c>
      <c r="J64" s="43">
        <v>1383</v>
      </c>
      <c r="K64" s="59">
        <v>68</v>
      </c>
      <c r="L64" s="43">
        <v>334</v>
      </c>
      <c r="M64" s="43">
        <v>780</v>
      </c>
      <c r="N64" s="43">
        <v>1308</v>
      </c>
      <c r="O64" s="63"/>
    </row>
    <row r="65" spans="1:81" ht="15" hidden="1" customHeight="1" x14ac:dyDescent="0.2">
      <c r="A65" s="47" t="s">
        <v>19</v>
      </c>
      <c r="B65" s="58">
        <f t="shared" si="14"/>
        <v>0</v>
      </c>
      <c r="C65" s="43"/>
      <c r="D65" s="43"/>
      <c r="E65" s="59"/>
      <c r="F65" s="43"/>
      <c r="G65" s="43"/>
      <c r="H65" s="59"/>
      <c r="I65" s="43"/>
      <c r="J65" s="43"/>
      <c r="K65" s="59"/>
      <c r="L65" s="43"/>
      <c r="M65" s="43"/>
      <c r="N65" s="43"/>
      <c r="O65" s="63"/>
    </row>
    <row r="66" spans="1:81" ht="15" hidden="1" customHeight="1" x14ac:dyDescent="0.2">
      <c r="A66" s="47" t="s">
        <v>20</v>
      </c>
      <c r="B66" s="58">
        <f t="shared" si="14"/>
        <v>0</v>
      </c>
      <c r="C66" s="43"/>
      <c r="D66" s="43"/>
      <c r="E66" s="59"/>
      <c r="F66" s="43"/>
      <c r="G66" s="43"/>
      <c r="H66" s="59"/>
      <c r="I66" s="43"/>
      <c r="J66" s="43"/>
      <c r="K66" s="59"/>
      <c r="L66" s="43"/>
      <c r="M66" s="43"/>
      <c r="N66" s="43"/>
      <c r="O66" s="63"/>
    </row>
    <row r="67" spans="1:81" ht="15" hidden="1" customHeight="1" x14ac:dyDescent="0.2">
      <c r="A67" s="47" t="s">
        <v>21</v>
      </c>
      <c r="B67" s="58">
        <f t="shared" si="14"/>
        <v>0</v>
      </c>
      <c r="C67" s="43"/>
      <c r="D67" s="43"/>
      <c r="E67" s="59"/>
      <c r="F67" s="43"/>
      <c r="G67" s="43"/>
      <c r="H67" s="59"/>
      <c r="I67" s="43"/>
      <c r="J67" s="43"/>
      <c r="K67" s="59"/>
      <c r="L67" s="43"/>
      <c r="M67" s="43"/>
      <c r="N67" s="43"/>
      <c r="O67" s="63"/>
    </row>
    <row r="68" spans="1:81" ht="15" hidden="1" customHeight="1" x14ac:dyDescent="0.2">
      <c r="A68" s="47" t="s">
        <v>22</v>
      </c>
      <c r="B68" s="58">
        <f t="shared" si="14"/>
        <v>0</v>
      </c>
      <c r="C68" s="43"/>
      <c r="D68" s="43"/>
      <c r="E68" s="59"/>
      <c r="F68" s="43"/>
      <c r="G68" s="43"/>
      <c r="H68" s="59"/>
      <c r="I68" s="43"/>
      <c r="J68" s="43"/>
      <c r="K68" s="59"/>
      <c r="L68" s="43"/>
      <c r="M68" s="43"/>
      <c r="N68" s="43"/>
      <c r="O68" s="63"/>
    </row>
    <row r="69" spans="1:81" ht="15" hidden="1" customHeight="1" x14ac:dyDescent="0.2">
      <c r="A69" s="47" t="s">
        <v>23</v>
      </c>
      <c r="B69" s="58">
        <f t="shared" si="14"/>
        <v>0</v>
      </c>
      <c r="C69" s="43"/>
      <c r="D69" s="43"/>
      <c r="E69" s="59"/>
      <c r="F69" s="43"/>
      <c r="G69" s="43"/>
      <c r="H69" s="59"/>
      <c r="I69" s="43"/>
      <c r="J69" s="43"/>
      <c r="K69" s="59"/>
      <c r="L69" s="43"/>
      <c r="M69" s="43"/>
      <c r="N69" s="43"/>
      <c r="O69" s="63"/>
    </row>
    <row r="70" spans="1:81" ht="15" hidden="1" customHeight="1" x14ac:dyDescent="0.2">
      <c r="A70" s="47" t="s">
        <v>24</v>
      </c>
      <c r="B70" s="58">
        <f t="shared" si="14"/>
        <v>0</v>
      </c>
      <c r="C70" s="43"/>
      <c r="D70" s="43"/>
      <c r="E70" s="59"/>
      <c r="F70" s="43"/>
      <c r="G70" s="43"/>
      <c r="H70" s="59"/>
      <c r="I70" s="43"/>
      <c r="J70" s="43"/>
      <c r="K70" s="59"/>
      <c r="L70" s="43"/>
      <c r="M70" s="43"/>
      <c r="N70" s="43"/>
      <c r="O70" s="63"/>
    </row>
    <row r="71" spans="1:81" ht="16.5" hidden="1" x14ac:dyDescent="0.2">
      <c r="A71" s="47" t="s">
        <v>25</v>
      </c>
      <c r="B71" s="58">
        <f t="shared" si="14"/>
        <v>0</v>
      </c>
      <c r="C71" s="43"/>
      <c r="D71" s="43"/>
      <c r="E71" s="59"/>
      <c r="F71" s="43"/>
      <c r="G71" s="43"/>
      <c r="H71" s="59"/>
      <c r="I71" s="43"/>
      <c r="J71" s="43"/>
      <c r="K71" s="59"/>
      <c r="L71" s="43"/>
      <c r="M71" s="43"/>
      <c r="N71" s="43"/>
      <c r="O71" s="63"/>
    </row>
    <row r="72" spans="1:81" ht="15" hidden="1" customHeight="1" x14ac:dyDescent="0.2">
      <c r="A72" s="61" t="s">
        <v>26</v>
      </c>
      <c r="B72" s="58">
        <f t="shared" si="14"/>
        <v>0</v>
      </c>
      <c r="C72" s="43"/>
      <c r="D72" s="43"/>
      <c r="E72" s="59"/>
      <c r="F72" s="43"/>
      <c r="G72" s="43"/>
      <c r="H72" s="59"/>
      <c r="I72" s="43"/>
      <c r="J72" s="43"/>
      <c r="K72" s="59"/>
      <c r="L72" s="43"/>
      <c r="M72" s="43"/>
      <c r="N72" s="43"/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35346</v>
      </c>
      <c r="C74" s="51">
        <f t="shared" si="15"/>
        <v>48</v>
      </c>
      <c r="D74" s="51">
        <f t="shared" si="15"/>
        <v>71</v>
      </c>
      <c r="E74" s="51">
        <f t="shared" si="15"/>
        <v>2</v>
      </c>
      <c r="F74" s="51">
        <f t="shared" si="15"/>
        <v>8836</v>
      </c>
      <c r="G74" s="51">
        <f t="shared" si="15"/>
        <v>5879</v>
      </c>
      <c r="H74" s="51">
        <f t="shared" si="15"/>
        <v>326</v>
      </c>
      <c r="I74" s="51">
        <f t="shared" si="15"/>
        <v>9483</v>
      </c>
      <c r="J74" s="51">
        <f t="shared" si="15"/>
        <v>3730</v>
      </c>
      <c r="K74" s="51">
        <f t="shared" si="15"/>
        <v>180</v>
      </c>
      <c r="L74" s="51">
        <f t="shared" si="15"/>
        <v>976</v>
      </c>
      <c r="M74" s="51">
        <f t="shared" si="15"/>
        <v>2134</v>
      </c>
      <c r="N74" s="51">
        <f t="shared" si="15"/>
        <v>3681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1.3580037345102699E-3</v>
      </c>
      <c r="D75" s="53">
        <f t="shared" ref="D75:N75" si="16">D74/$B$74</f>
        <v>2.0087138572964409E-3</v>
      </c>
      <c r="E75" s="53">
        <f t="shared" si="16"/>
        <v>5.6583488937927916E-5</v>
      </c>
      <c r="F75" s="53">
        <f t="shared" si="16"/>
        <v>0.24998585412776553</v>
      </c>
      <c r="G75" s="53">
        <f t="shared" si="16"/>
        <v>0.1663271657330391</v>
      </c>
      <c r="H75" s="53">
        <f t="shared" si="16"/>
        <v>9.2231086968822505E-3</v>
      </c>
      <c r="I75" s="53">
        <f t="shared" si="16"/>
        <v>0.2682906127991852</v>
      </c>
      <c r="J75" s="53">
        <f t="shared" si="16"/>
        <v>0.10552820686923556</v>
      </c>
      <c r="K75" s="53">
        <f t="shared" si="16"/>
        <v>5.0925140044135123E-3</v>
      </c>
      <c r="L75" s="53">
        <f t="shared" si="16"/>
        <v>2.7612742601708821E-2</v>
      </c>
      <c r="M75" s="53">
        <f t="shared" si="16"/>
        <v>6.0374582696769083E-2</v>
      </c>
      <c r="N75" s="53">
        <f t="shared" si="16"/>
        <v>0.10414191139025632</v>
      </c>
    </row>
    <row r="76" spans="1:81" s="85" customFormat="1" ht="15" customHeight="1" x14ac:dyDescent="0.2">
      <c r="A76" s="105" t="s">
        <v>83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0.39669421487603307</v>
      </c>
      <c r="F78" s="77">
        <f>F74/(SUM(F74:H74))</f>
        <v>0.58746094009706806</v>
      </c>
      <c r="I78" s="77">
        <f>I74/(SUM(I74:K74))</f>
        <v>0.70805644739789442</v>
      </c>
      <c r="N78" s="77">
        <f>N74/SUM(L74:N74)</f>
        <v>0.54204093653364749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121</v>
      </c>
      <c r="C83" s="43">
        <v>8</v>
      </c>
      <c r="D83" s="43">
        <v>5</v>
      </c>
      <c r="E83" s="43">
        <v>12</v>
      </c>
      <c r="F83" s="43">
        <v>6</v>
      </c>
      <c r="G83" s="43">
        <v>19</v>
      </c>
      <c r="H83" s="43">
        <v>16</v>
      </c>
      <c r="I83" s="43">
        <v>15</v>
      </c>
      <c r="J83" s="43">
        <v>40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15041</v>
      </c>
      <c r="C84" s="80">
        <v>838</v>
      </c>
      <c r="D84" s="80">
        <v>1323</v>
      </c>
      <c r="E84" s="80">
        <v>1362</v>
      </c>
      <c r="F84" s="80">
        <v>1485</v>
      </c>
      <c r="G84" s="80">
        <v>3433</v>
      </c>
      <c r="H84" s="80">
        <v>3196</v>
      </c>
      <c r="I84" s="80">
        <v>2125</v>
      </c>
      <c r="J84" s="80">
        <v>1279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13393</v>
      </c>
      <c r="C85" s="80">
        <v>344</v>
      </c>
      <c r="D85" s="80">
        <v>684</v>
      </c>
      <c r="E85" s="80">
        <v>1256</v>
      </c>
      <c r="F85" s="80">
        <v>2607</v>
      </c>
      <c r="G85" s="80">
        <v>3852</v>
      </c>
      <c r="H85" s="80">
        <v>2581</v>
      </c>
      <c r="I85" s="80">
        <v>1382</v>
      </c>
      <c r="J85" s="80">
        <v>687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6791</v>
      </c>
      <c r="C86" s="64">
        <v>205</v>
      </c>
      <c r="D86" s="64">
        <v>914</v>
      </c>
      <c r="E86" s="64">
        <v>3011</v>
      </c>
      <c r="F86" s="64">
        <v>1226</v>
      </c>
      <c r="G86" s="64">
        <v>808</v>
      </c>
      <c r="H86" s="64">
        <v>390</v>
      </c>
      <c r="I86" s="64">
        <v>193</v>
      </c>
      <c r="J86" s="64">
        <v>44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35346</v>
      </c>
      <c r="C87" s="51">
        <f t="shared" ref="C87:J87" si="17">SUM(C83:C86)</f>
        <v>1395</v>
      </c>
      <c r="D87" s="51">
        <f t="shared" si="17"/>
        <v>2926</v>
      </c>
      <c r="E87" s="51">
        <f t="shared" si="17"/>
        <v>5641</v>
      </c>
      <c r="F87" s="51">
        <f t="shared" si="17"/>
        <v>5324</v>
      </c>
      <c r="G87" s="51">
        <f t="shared" si="17"/>
        <v>8112</v>
      </c>
      <c r="H87" s="51">
        <f t="shared" si="17"/>
        <v>6183</v>
      </c>
      <c r="I87" s="51">
        <f t="shared" si="17"/>
        <v>3715</v>
      </c>
      <c r="J87" s="51">
        <f t="shared" si="17"/>
        <v>2050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3.9466983534204719E-2</v>
      </c>
      <c r="D88" s="53">
        <f t="shared" si="18"/>
        <v>8.2781644316188535E-2</v>
      </c>
      <c r="E88" s="53">
        <f t="shared" si="18"/>
        <v>0.15959373054942569</v>
      </c>
      <c r="F88" s="53">
        <f t="shared" si="18"/>
        <v>0.1506252475527641</v>
      </c>
      <c r="G88" s="53">
        <f t="shared" si="18"/>
        <v>0.22950263113223562</v>
      </c>
      <c r="H88" s="53">
        <f t="shared" si="18"/>
        <v>0.17492785605160413</v>
      </c>
      <c r="I88" s="53">
        <f t="shared" si="18"/>
        <v>0.1051038307022011</v>
      </c>
      <c r="J88" s="53">
        <f t="shared" si="18"/>
        <v>5.7998076161376109E-2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103" t="s">
        <v>8</v>
      </c>
      <c r="B93" s="94" t="s">
        <v>0</v>
      </c>
      <c r="C93" s="104" t="s">
        <v>48</v>
      </c>
      <c r="D93" s="104"/>
      <c r="E93" s="104"/>
      <c r="F93" s="104"/>
      <c r="G93" s="70"/>
      <c r="H93" s="70"/>
      <c r="I93" s="101"/>
    </row>
    <row r="94" spans="1:15" ht="33.75" customHeight="1" x14ac:dyDescent="0.2">
      <c r="A94" s="10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101"/>
    </row>
    <row r="95" spans="1:15" ht="15" customHeight="1" x14ac:dyDescent="0.2">
      <c r="A95" s="57" t="s">
        <v>50</v>
      </c>
      <c r="B95" s="58">
        <f>C95+D95+E95+F95</f>
        <v>500</v>
      </c>
      <c r="C95" s="43">
        <v>3</v>
      </c>
      <c r="D95" s="43">
        <v>155</v>
      </c>
      <c r="E95" s="43">
        <v>182</v>
      </c>
      <c r="F95" s="43">
        <v>160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1544</v>
      </c>
      <c r="C96" s="80">
        <v>7</v>
      </c>
      <c r="D96" s="80">
        <v>714</v>
      </c>
      <c r="E96" s="80">
        <v>628</v>
      </c>
      <c r="F96" s="80">
        <v>195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660</v>
      </c>
      <c r="C97" s="80">
        <v>5</v>
      </c>
      <c r="D97" s="80">
        <v>294</v>
      </c>
      <c r="E97" s="80">
        <v>262</v>
      </c>
      <c r="F97" s="80">
        <v>99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3013</v>
      </c>
      <c r="C98" s="80">
        <v>15</v>
      </c>
      <c r="D98" s="80">
        <v>1481</v>
      </c>
      <c r="E98" s="80">
        <v>1016</v>
      </c>
      <c r="F98" s="80">
        <v>501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1264</v>
      </c>
      <c r="C99" s="80">
        <v>8</v>
      </c>
      <c r="D99" s="80">
        <v>505</v>
      </c>
      <c r="E99" s="80">
        <v>566</v>
      </c>
      <c r="F99" s="80">
        <v>185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880</v>
      </c>
      <c r="C100" s="80">
        <v>0</v>
      </c>
      <c r="D100" s="80">
        <v>357</v>
      </c>
      <c r="E100" s="80">
        <v>349</v>
      </c>
      <c r="F100" s="80">
        <v>174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1035</v>
      </c>
      <c r="C101" s="80">
        <v>5</v>
      </c>
      <c r="D101" s="80">
        <v>543</v>
      </c>
      <c r="E101" s="80">
        <v>314</v>
      </c>
      <c r="F101" s="80">
        <v>173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2225</v>
      </c>
      <c r="C102" s="80">
        <v>6</v>
      </c>
      <c r="D102" s="80">
        <v>1017</v>
      </c>
      <c r="E102" s="80">
        <v>806</v>
      </c>
      <c r="F102" s="80">
        <v>396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459</v>
      </c>
      <c r="C103" s="80">
        <v>0</v>
      </c>
      <c r="D103" s="80">
        <v>213</v>
      </c>
      <c r="E103" s="80">
        <v>178</v>
      </c>
      <c r="F103" s="80">
        <v>68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1251</v>
      </c>
      <c r="C104" s="80">
        <v>1</v>
      </c>
      <c r="D104" s="80">
        <v>523</v>
      </c>
      <c r="E104" s="80">
        <v>452</v>
      </c>
      <c r="F104" s="80">
        <v>275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1452</v>
      </c>
      <c r="C105" s="80">
        <v>2</v>
      </c>
      <c r="D105" s="80">
        <v>638</v>
      </c>
      <c r="E105" s="80">
        <v>545</v>
      </c>
      <c r="F105" s="80">
        <v>267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1394</v>
      </c>
      <c r="C106" s="80">
        <v>6</v>
      </c>
      <c r="D106" s="80">
        <v>538</v>
      </c>
      <c r="E106" s="80">
        <v>573</v>
      </c>
      <c r="F106" s="80">
        <v>277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1709</v>
      </c>
      <c r="C107" s="80">
        <v>4</v>
      </c>
      <c r="D107" s="80">
        <v>667</v>
      </c>
      <c r="E107" s="80">
        <v>759</v>
      </c>
      <c r="F107" s="80">
        <v>279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966</v>
      </c>
      <c r="C108" s="80">
        <v>1</v>
      </c>
      <c r="D108" s="80">
        <v>385</v>
      </c>
      <c r="E108" s="80">
        <v>391</v>
      </c>
      <c r="F108" s="80">
        <v>189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9711</v>
      </c>
      <c r="C109" s="80">
        <v>41</v>
      </c>
      <c r="D109" s="80">
        <v>3950</v>
      </c>
      <c r="E109" s="80">
        <v>3503</v>
      </c>
      <c r="F109" s="80">
        <v>2217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687</v>
      </c>
      <c r="C110" s="80">
        <v>2</v>
      </c>
      <c r="D110" s="80">
        <v>244</v>
      </c>
      <c r="E110" s="80">
        <v>259</v>
      </c>
      <c r="F110" s="80">
        <v>182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308</v>
      </c>
      <c r="C111" s="80">
        <v>1</v>
      </c>
      <c r="D111" s="80">
        <v>172</v>
      </c>
      <c r="E111" s="80">
        <v>74</v>
      </c>
      <c r="F111" s="80">
        <v>61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358</v>
      </c>
      <c r="C112" s="80">
        <v>0</v>
      </c>
      <c r="D112" s="80">
        <v>161</v>
      </c>
      <c r="E112" s="80">
        <v>150</v>
      </c>
      <c r="F112" s="80">
        <v>47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271</v>
      </c>
      <c r="C113" s="80">
        <v>0</v>
      </c>
      <c r="D113" s="80">
        <v>106</v>
      </c>
      <c r="E113" s="80">
        <v>115</v>
      </c>
      <c r="F113" s="80">
        <v>50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1701</v>
      </c>
      <c r="C114" s="80">
        <v>2</v>
      </c>
      <c r="D114" s="80">
        <v>780</v>
      </c>
      <c r="E114" s="80">
        <v>707</v>
      </c>
      <c r="F114" s="80">
        <v>212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953</v>
      </c>
      <c r="C115" s="80">
        <v>7</v>
      </c>
      <c r="D115" s="80">
        <v>369</v>
      </c>
      <c r="E115" s="80">
        <v>458</v>
      </c>
      <c r="F115" s="80">
        <v>119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1350</v>
      </c>
      <c r="C116" s="80">
        <v>1</v>
      </c>
      <c r="D116" s="80">
        <v>555</v>
      </c>
      <c r="E116" s="80">
        <v>458</v>
      </c>
      <c r="F116" s="80">
        <v>336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697</v>
      </c>
      <c r="C117" s="80">
        <v>4</v>
      </c>
      <c r="D117" s="80">
        <v>296</v>
      </c>
      <c r="E117" s="80">
        <v>274</v>
      </c>
      <c r="F117" s="80">
        <v>123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430</v>
      </c>
      <c r="C118" s="80">
        <v>0</v>
      </c>
      <c r="D118" s="80">
        <v>206</v>
      </c>
      <c r="E118" s="80">
        <v>173</v>
      </c>
      <c r="F118" s="80">
        <v>51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528</v>
      </c>
      <c r="C119" s="64">
        <v>0</v>
      </c>
      <c r="D119" s="64">
        <v>172</v>
      </c>
      <c r="E119" s="64">
        <v>201</v>
      </c>
      <c r="F119" s="64">
        <v>155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35346</v>
      </c>
      <c r="C120" s="51">
        <f>SUM(C95:C119)</f>
        <v>121</v>
      </c>
      <c r="D120" s="51">
        <f t="shared" ref="D120:F120" si="20">SUM(D95:D119)</f>
        <v>15041</v>
      </c>
      <c r="E120" s="51">
        <f t="shared" si="20"/>
        <v>13393</v>
      </c>
      <c r="F120" s="51">
        <f t="shared" si="20"/>
        <v>6791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3.4233010807446385E-3</v>
      </c>
      <c r="D121" s="53">
        <f>D120/$B$120</f>
        <v>0.42553612855768685</v>
      </c>
      <c r="E121" s="53">
        <f>E120/$B$120</f>
        <v>0.37891133367283425</v>
      </c>
      <c r="F121" s="53">
        <f>F120/$B$120</f>
        <v>0.19212923668873422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2020-02-14T22:03:34Z</cp:lastPrinted>
  <dcterms:created xsi:type="dcterms:W3CDTF">2009-10-30T17:37:42Z</dcterms:created>
  <dcterms:modified xsi:type="dcterms:W3CDTF">2026-04-17T14:49:22Z</dcterms:modified>
</cp:coreProperties>
</file>