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B3AD4437-0ECE-4609-9125-0786C74E09E5}" xr6:coauthVersionLast="47" xr6:coauthVersionMax="47" xr10:uidLastSave="{00000000-0000-0000-0000-000000000000}"/>
  <bookViews>
    <workbookView xWindow="-108" yWindow="-108" windowWidth="23256" windowHeight="12456" xr2:uid="{CDB155D6-D2F2-4A69-B1FA-DB3CDB2B8DBF}"/>
  </bookViews>
  <sheets>
    <sheet name="4.2.1 - 4.2.2" sheetId="1" r:id="rId1"/>
  </sheets>
  <externalReferences>
    <externalReference r:id="rId2"/>
  </externalReferences>
  <definedNames>
    <definedName name="_xlnm.Print_Area" localSheetId="0">'4.2.1 - 4.2.2'!$A$1:$P$68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58" i="1" l="1"/>
  <c r="N58" i="1"/>
  <c r="N57" i="1"/>
  <c r="O58" i="1" s="1"/>
  <c r="P56" i="1"/>
  <c r="N56" i="1"/>
  <c r="O56" i="1" s="1"/>
  <c r="N55" i="1"/>
  <c r="P55" i="1" s="1"/>
  <c r="N54" i="1"/>
  <c r="O54" i="1" s="1"/>
  <c r="N53" i="1"/>
  <c r="P53" i="1" s="1"/>
  <c r="N52" i="1"/>
  <c r="O53" i="1" s="1"/>
  <c r="P51" i="1"/>
  <c r="O51" i="1"/>
  <c r="N51" i="1"/>
  <c r="P50" i="1"/>
  <c r="N50" i="1"/>
  <c r="N49" i="1"/>
  <c r="O50" i="1" s="1"/>
  <c r="P48" i="1"/>
  <c r="N48" i="1"/>
  <c r="O48" i="1" s="1"/>
  <c r="N47" i="1"/>
  <c r="P47" i="1" s="1"/>
  <c r="N46" i="1"/>
  <c r="P46" i="1" s="1"/>
  <c r="O45" i="1"/>
  <c r="N45" i="1"/>
  <c r="P45" i="1" s="1"/>
  <c r="N44" i="1"/>
  <c r="N59" i="1" s="1"/>
  <c r="P31" i="1"/>
  <c r="O31" i="1"/>
  <c r="N31" i="1"/>
  <c r="P30" i="1"/>
  <c r="N30" i="1"/>
  <c r="P29" i="1"/>
  <c r="N29" i="1"/>
  <c r="O30" i="1" s="1"/>
  <c r="P28" i="1"/>
  <c r="N28" i="1"/>
  <c r="O28" i="1" s="1"/>
  <c r="P27" i="1"/>
  <c r="N27" i="1"/>
  <c r="O27" i="1" s="1"/>
  <c r="P26" i="1"/>
  <c r="N26" i="1"/>
  <c r="O26" i="1" s="1"/>
  <c r="P25" i="1"/>
  <c r="N25" i="1"/>
  <c r="P24" i="1"/>
  <c r="N24" i="1"/>
  <c r="O25" i="1" s="1"/>
  <c r="P23" i="1"/>
  <c r="O23" i="1"/>
  <c r="N23" i="1"/>
  <c r="P22" i="1"/>
  <c r="N22" i="1"/>
  <c r="P21" i="1"/>
  <c r="N21" i="1"/>
  <c r="O22" i="1" s="1"/>
  <c r="P20" i="1"/>
  <c r="N20" i="1"/>
  <c r="O20" i="1" s="1"/>
  <c r="P19" i="1"/>
  <c r="N19" i="1"/>
  <c r="O19" i="1" s="1"/>
  <c r="P18" i="1"/>
  <c r="N18" i="1"/>
  <c r="O18" i="1" s="1"/>
  <c r="P17" i="1"/>
  <c r="N17" i="1"/>
  <c r="P16" i="1"/>
  <c r="N16" i="1"/>
  <c r="O17" i="1" s="1"/>
  <c r="P15" i="1"/>
  <c r="O15" i="1"/>
  <c r="N15" i="1"/>
  <c r="P14" i="1"/>
  <c r="N14" i="1"/>
  <c r="P13" i="1"/>
  <c r="N13" i="1"/>
  <c r="O14" i="1" s="1"/>
  <c r="P12" i="1"/>
  <c r="N12" i="1"/>
  <c r="O12" i="1" s="1"/>
  <c r="P11" i="1"/>
  <c r="N11" i="1"/>
  <c r="O11" i="1" s="1"/>
  <c r="P10" i="1"/>
  <c r="N10" i="1"/>
  <c r="O10" i="1" s="1"/>
  <c r="P9" i="1"/>
  <c r="N9" i="1"/>
  <c r="N32" i="1" s="1"/>
  <c r="O46" i="1" l="1"/>
  <c r="O13" i="1"/>
  <c r="O29" i="1"/>
  <c r="O49" i="1"/>
  <c r="P54" i="1"/>
  <c r="O16" i="1"/>
  <c r="O24" i="1"/>
  <c r="P49" i="1"/>
  <c r="O52" i="1"/>
  <c r="P57" i="1"/>
  <c r="P44" i="1"/>
  <c r="O47" i="1"/>
  <c r="P52" i="1"/>
  <c r="O55" i="1"/>
  <c r="O21" i="1"/>
  <c r="O57" i="1"/>
</calcChain>
</file>

<file path=xl/sharedStrings.xml><?xml version="1.0" encoding="utf-8"?>
<sst xmlns="http://schemas.openxmlformats.org/spreadsheetml/2006/main" count="83" uniqueCount="51">
  <si>
    <t>Cuadro N° 4.2.1</t>
  </si>
  <si>
    <t>ACCIONES PREVENTIVAS</t>
  </si>
  <si>
    <t>Período: 2004 - 2026</t>
  </si>
  <si>
    <r>
      <t xml:space="preserve">Acción Preventiva: </t>
    </r>
    <r>
      <rPr>
        <sz val="14"/>
        <rFont val="Arial Narrow"/>
        <family val="2"/>
      </rPr>
      <t>Se define asi a toda acción que realiza el Centro Emergencia Mujer y Familia con la finalidad de prevenir la violencia y promover una cultura de paz para generar un resultado concreto.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</si>
  <si>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</si>
  <si>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</si>
  <si>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</si>
  <si>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</si>
  <si>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</si>
  <si>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</si>
  <si>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</si>
  <si>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</si>
  <si>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</si>
  <si>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</si>
  <si>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</si>
  <si>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</si>
  <si>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</si>
  <si>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</si>
  <si>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</si>
  <si>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</si>
  <si>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2004</t>
  </si>
  <si>
    <t>-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</si>
  <si>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</si>
  <si>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</si>
  <si>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</si>
  <si>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</si>
  <si>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</si>
  <si>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</si>
  <si>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</si>
  <si>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</si>
  <si>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</si>
  <si>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</si>
  <si>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</si>
  <si>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</si>
  <si>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</si>
  <si>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</si>
  <si>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</si>
  <si>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</si>
  <si>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</si>
  <si>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</si>
  <si>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</si>
  <si>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</si>
  <si>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</t>
  </si>
  <si>
    <t>Año 2026/a</t>
  </si>
  <si>
    <t>TOTAL 2004 - 2026</t>
  </si>
  <si>
    <t>/a Actualizado al 31 de marzo 2026, preliminar.</t>
  </si>
  <si>
    <t>Cuadro N° 4.2.2</t>
  </si>
  <si>
    <t>PERSONAS BENEFICIADAS EN LAS ACCIONES PREVENTIVAS PROMOCIONALES CONTRA LA VIOLENCIA FAMILIAR Y SEXUAL</t>
  </si>
  <si>
    <t>Período: 2004 - 2018</t>
  </si>
  <si>
    <r>
      <t>Personas Beneficiadas:</t>
    </r>
    <r>
      <rPr>
        <sz val="14"/>
        <rFont val="Arial Narrow"/>
        <family val="2"/>
      </rPr>
      <t xml:space="preserve"> Se denomina así a la población que ha tenido una participación directa y voluntaria en las acciones preventivas promocionales en temática de violencia económica, psicológica, física y sexual; asimismo a la población que se encuentra identificada con la problemática y está dispuesta a enfrentarla.</t>
    </r>
  </si>
  <si>
    <t>TOTAL 2004 - 2018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</si>
</sst>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9"/>
      <color theme="1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34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3" xfId="0" applyFont="1" applyFill="1" applyBorder="1" applyAlignment="1">
      <alignment horizontal="left" vertical="justify" wrapText="1"/>
    </xf>
    <xf numFmtId="0" fontId="6" fillId="3" borderId="4" xfId="0" applyFont="1" applyFill="1" applyBorder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5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5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0" fontId="13" fillId="6" borderId="0" xfId="0" applyFont="1" applyFill="1"/>
    <xf numFmtId="3" fontId="12" fillId="5" borderId="0" xfId="0" applyNumberFormat="1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3" fontId="11" fillId="3" borderId="8" xfId="0" applyNumberFormat="1" applyFont="1" applyFill="1" applyBorder="1" applyAlignment="1">
      <alignment vertical="center" wrapText="1"/>
    </xf>
    <xf numFmtId="0" fontId="1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 wrapText="1"/>
    </xf>
    <xf numFmtId="0" fontId="5" fillId="0" borderId="0" xfId="2" applyFont="1"/>
    <xf numFmtId="0" fontId="14" fillId="3" borderId="0" xfId="3" applyFont="1" applyFill="1" applyAlignment="1">
      <alignment vertical="center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_4.1.1" xfId="2" xr:uid="{84FFD355-E325-4680-A97D-E797C580F156}"/>
    <cellStyle name="Normal_Directorio CEMs - agos - 2009 - UGTAI" xfId="3" xr:uid="{E0027294-824C-4C7D-BC61-B3606140BD62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OLETIN%20ESTAD&#205;STICO/2.%20Actualizaci&#243;n%20Febrero%202026/BE%20Marzo%202026/IV.%20H&#237;storicos%202002%20-%20Marzo%202026/4.2%20Prev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2.1 - 4.2.2"/>
      <sheetName val="4.2.3"/>
      <sheetName val="4.2.4"/>
      <sheetName val="4.2.5 - 4.2.6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254D0-7CE0-462E-9E0F-D8F9CB448CA3}">
  <dimension ref="A1:R69"/>
  <sheetViews>
    <sheetView showGridLines="0" tabSelected="1" view="pageBreakPreview" zoomScaleNormal="100" zoomScaleSheetLayoutView="100" workbookViewId="0">
      <selection sqref="A1:XFD1"/>
    </sheetView>
  </sheetViews>
  <sheetFormatPr baseColWidth="10" defaultColWidth="11.44140625" defaultRowHeight="13.2" x14ac:dyDescent="0.25"/>
  <cols>
    <col min="1" max="1" width="11.5546875" customWidth="1"/>
    <col min="2" max="9" width="7.5546875" customWidth="1"/>
    <col min="10" max="10" width="10" customWidth="1"/>
    <col min="11" max="11" width="9.6640625" customWidth="1"/>
    <col min="12" max="13" width="10.109375" customWidth="1"/>
    <col min="14" max="14" width="11.5546875" customWidth="1"/>
    <col min="15" max="15" width="8.44140625" customWidth="1"/>
    <col min="16" max="16" width="10.44140625" customWidth="1"/>
  </cols>
  <sheetData>
    <row r="1" spans="1:17" s="2" customFormat="1" ht="21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4"/>
      <c r="L2" s="4"/>
      <c r="M2" s="4"/>
      <c r="N2" s="4"/>
      <c r="O2" s="4"/>
      <c r="P2" s="4"/>
      <c r="Q2" s="4"/>
    </row>
    <row r="3" spans="1:17" ht="26.25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4"/>
    </row>
    <row r="4" spans="1:17" ht="18" customHeight="1" x14ac:dyDescent="0.25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4"/>
    </row>
    <row r="5" spans="1:17" ht="6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4"/>
      <c r="L5" s="4"/>
      <c r="M5" s="4"/>
      <c r="N5" s="4"/>
      <c r="O5" s="4"/>
      <c r="P5" s="4"/>
      <c r="Q5" s="4"/>
    </row>
    <row r="6" spans="1:17" ht="39" customHeight="1" x14ac:dyDescent="0.25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  <c r="Q6" s="4"/>
    </row>
    <row r="7" spans="1:17" ht="5.25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4"/>
      <c r="K7" s="4"/>
      <c r="L7" s="4"/>
      <c r="M7" s="4"/>
      <c r="N7" s="4"/>
      <c r="O7" s="4"/>
      <c r="P7" s="4"/>
      <c r="Q7" s="4"/>
    </row>
    <row r="8" spans="1:17" ht="33.75" customHeight="1" x14ac:dyDescent="0.25">
      <c r="A8" s="12" t="s">
        <v>4</v>
      </c>
      <c r="B8" s="12" t="s">
        <v>5</v>
      </c>
      <c r="C8" s="12" t="s">
        <v>6</v>
      </c>
      <c r="D8" s="12" t="s">
        <v>7</v>
      </c>
      <c r="E8" s="12" t="s">
        <v>8</v>
      </c>
      <c r="F8" s="12" t="s">
        <v>9</v>
      </c>
      <c r="G8" s="12" t="s">
        <v>10</v>
      </c>
      <c r="H8" s="12" t="s">
        <v>11</v>
      </c>
      <c r="I8" s="12" t="s">
        <v>12</v>
      </c>
      <c r="J8" s="12" t="s">
        <v>13</v>
      </c>
      <c r="K8" s="12" t="s">
        <v>14</v>
      </c>
      <c r="L8" s="12" t="s">
        <v>15</v>
      </c>
      <c r="M8" s="12" t="s">
        <v>16</v>
      </c>
      <c r="N8" s="12" t="s">
        <v>17</v>
      </c>
      <c r="O8" s="12" t="s">
        <v>18</v>
      </c>
      <c r="P8" s="12" t="s">
        <v>19</v>
      </c>
      <c r="Q8" s="4"/>
    </row>
    <row r="9" spans="1:17" ht="20.25" customHeight="1" x14ac:dyDescent="0.25">
      <c r="A9" s="13" t="s">
        <v>20</v>
      </c>
      <c r="B9" s="14">
        <v>0</v>
      </c>
      <c r="C9" s="15">
        <v>403</v>
      </c>
      <c r="D9" s="15">
        <v>567</v>
      </c>
      <c r="E9" s="15">
        <v>467</v>
      </c>
      <c r="F9" s="15">
        <v>554</v>
      </c>
      <c r="G9" s="15">
        <v>701</v>
      </c>
      <c r="H9" s="15">
        <v>624</v>
      </c>
      <c r="I9" s="15">
        <v>614</v>
      </c>
      <c r="J9" s="15">
        <v>795</v>
      </c>
      <c r="K9" s="15">
        <v>781</v>
      </c>
      <c r="L9" s="15">
        <v>883</v>
      </c>
      <c r="M9" s="16">
        <v>328</v>
      </c>
      <c r="N9" s="17">
        <f>SUM(B9:M9)</f>
        <v>6717</v>
      </c>
      <c r="O9" s="18" t="s">
        <v>21</v>
      </c>
      <c r="P9" s="14">
        <f>AVERAGE(B9:M9)</f>
        <v>559.75</v>
      </c>
      <c r="Q9" s="19"/>
    </row>
    <row r="10" spans="1:17" ht="20.25" customHeight="1" x14ac:dyDescent="0.25">
      <c r="A10" s="13" t="s">
        <v>22</v>
      </c>
      <c r="B10" s="14">
        <v>333</v>
      </c>
      <c r="C10" s="15">
        <v>441</v>
      </c>
      <c r="D10" s="15">
        <v>654</v>
      </c>
      <c r="E10" s="15">
        <v>555</v>
      </c>
      <c r="F10" s="15">
        <v>522</v>
      </c>
      <c r="G10" s="15">
        <v>617</v>
      </c>
      <c r="H10" s="15">
        <v>570</v>
      </c>
      <c r="I10" s="15">
        <v>596</v>
      </c>
      <c r="J10" s="15">
        <v>640</v>
      </c>
      <c r="K10" s="15">
        <v>688</v>
      </c>
      <c r="L10" s="15">
        <v>1081</v>
      </c>
      <c r="M10" s="16">
        <v>331</v>
      </c>
      <c r="N10" s="17">
        <f>SUM(B10:M10)</f>
        <v>7028</v>
      </c>
      <c r="O10" s="18">
        <f t="shared" ref="O10:O31" si="0">+N10/N9-1</f>
        <v>4.6300431740360359E-2</v>
      </c>
      <c r="P10" s="14">
        <f t="shared" ref="P10:P31" si="1">AVERAGE(B10:M10)</f>
        <v>585.66666666666663</v>
      </c>
      <c r="Q10" s="19"/>
    </row>
    <row r="11" spans="1:17" ht="20.25" customHeight="1" x14ac:dyDescent="0.25">
      <c r="A11" s="13" t="s">
        <v>23</v>
      </c>
      <c r="B11" s="14">
        <v>393</v>
      </c>
      <c r="C11" s="15">
        <v>455</v>
      </c>
      <c r="D11" s="15">
        <v>685</v>
      </c>
      <c r="E11" s="15">
        <v>621</v>
      </c>
      <c r="F11" s="15">
        <v>857</v>
      </c>
      <c r="G11" s="15">
        <v>836</v>
      </c>
      <c r="H11" s="15">
        <v>829</v>
      </c>
      <c r="I11" s="15">
        <v>940</v>
      </c>
      <c r="J11" s="15">
        <v>1073</v>
      </c>
      <c r="K11" s="15">
        <v>743</v>
      </c>
      <c r="L11" s="15">
        <v>1076</v>
      </c>
      <c r="M11" s="16">
        <v>406</v>
      </c>
      <c r="N11" s="17">
        <f>SUM(B11:M11)</f>
        <v>8914</v>
      </c>
      <c r="O11" s="18">
        <f t="shared" si="0"/>
        <v>0.26835515082527039</v>
      </c>
      <c r="P11" s="14">
        <f t="shared" si="1"/>
        <v>742.83333333333337</v>
      </c>
      <c r="Q11" s="19"/>
    </row>
    <row r="12" spans="1:17" ht="20.25" customHeight="1" x14ac:dyDescent="0.25">
      <c r="A12" s="13" t="s">
        <v>24</v>
      </c>
      <c r="B12" s="14">
        <v>482</v>
      </c>
      <c r="C12" s="15">
        <v>446</v>
      </c>
      <c r="D12" s="15">
        <v>773</v>
      </c>
      <c r="E12" s="15">
        <v>689</v>
      </c>
      <c r="F12" s="15">
        <v>923</v>
      </c>
      <c r="G12" s="15">
        <v>848</v>
      </c>
      <c r="H12" s="15">
        <v>618</v>
      </c>
      <c r="I12" s="15">
        <v>876</v>
      </c>
      <c r="J12" s="15">
        <v>920</v>
      </c>
      <c r="K12" s="15">
        <v>827</v>
      </c>
      <c r="L12" s="15">
        <v>1180</v>
      </c>
      <c r="M12" s="16">
        <v>552</v>
      </c>
      <c r="N12" s="17">
        <f t="shared" ref="N12:N31" si="2">SUM(B12:M12)</f>
        <v>9134</v>
      </c>
      <c r="O12" s="18">
        <f t="shared" si="0"/>
        <v>2.4680278214045392E-2</v>
      </c>
      <c r="P12" s="14">
        <f t="shared" si="1"/>
        <v>761.16666666666663</v>
      </c>
      <c r="Q12" s="19"/>
    </row>
    <row r="13" spans="1:17" ht="20.25" customHeight="1" x14ac:dyDescent="0.25">
      <c r="A13" s="13" t="s">
        <v>25</v>
      </c>
      <c r="B13" s="14">
        <v>472</v>
      </c>
      <c r="C13" s="15">
        <v>654</v>
      </c>
      <c r="D13" s="15">
        <v>1059</v>
      </c>
      <c r="E13" s="15">
        <v>866</v>
      </c>
      <c r="F13" s="15">
        <v>935</v>
      </c>
      <c r="G13" s="15">
        <v>1187</v>
      </c>
      <c r="H13" s="15">
        <v>1034</v>
      </c>
      <c r="I13" s="15">
        <v>1313</v>
      </c>
      <c r="J13" s="15">
        <v>1503</v>
      </c>
      <c r="K13" s="15">
        <v>1434</v>
      </c>
      <c r="L13" s="15">
        <v>1773</v>
      </c>
      <c r="M13" s="16">
        <v>852</v>
      </c>
      <c r="N13" s="17">
        <f>SUM(B13:M13)</f>
        <v>13082</v>
      </c>
      <c r="O13" s="18">
        <f t="shared" si="0"/>
        <v>0.4322312239982482</v>
      </c>
      <c r="P13" s="14">
        <f t="shared" si="1"/>
        <v>1090.1666666666667</v>
      </c>
      <c r="Q13" s="19"/>
    </row>
    <row r="14" spans="1:17" ht="20.25" customHeight="1" x14ac:dyDescent="0.25">
      <c r="A14" s="13" t="s">
        <v>26</v>
      </c>
      <c r="B14" s="14">
        <v>790</v>
      </c>
      <c r="C14" s="15">
        <v>857</v>
      </c>
      <c r="D14" s="15">
        <v>1273</v>
      </c>
      <c r="E14" s="15">
        <v>1127</v>
      </c>
      <c r="F14" s="15">
        <v>1194</v>
      </c>
      <c r="G14" s="15">
        <v>1243</v>
      </c>
      <c r="H14" s="15">
        <v>948</v>
      </c>
      <c r="I14" s="15">
        <v>1144</v>
      </c>
      <c r="J14" s="15">
        <v>1463</v>
      </c>
      <c r="K14" s="15">
        <v>1256</v>
      </c>
      <c r="L14" s="15">
        <v>1790</v>
      </c>
      <c r="M14" s="16">
        <v>787</v>
      </c>
      <c r="N14" s="17">
        <f t="shared" si="2"/>
        <v>13872</v>
      </c>
      <c r="O14" s="18">
        <f t="shared" si="0"/>
        <v>6.0388319828772463E-2</v>
      </c>
      <c r="P14" s="14">
        <f t="shared" si="1"/>
        <v>1156</v>
      </c>
      <c r="Q14" s="19"/>
    </row>
    <row r="15" spans="1:17" ht="20.25" customHeight="1" x14ac:dyDescent="0.25">
      <c r="A15" s="13" t="s">
        <v>27</v>
      </c>
      <c r="B15" s="14">
        <v>667</v>
      </c>
      <c r="C15" s="15">
        <v>832</v>
      </c>
      <c r="D15" s="15">
        <v>1636</v>
      </c>
      <c r="E15" s="15">
        <v>1132</v>
      </c>
      <c r="F15" s="15">
        <v>1406</v>
      </c>
      <c r="G15" s="15">
        <v>1545</v>
      </c>
      <c r="H15" s="15">
        <v>1499</v>
      </c>
      <c r="I15" s="15">
        <v>1560</v>
      </c>
      <c r="J15" s="15">
        <v>1685</v>
      </c>
      <c r="K15" s="15">
        <v>1619</v>
      </c>
      <c r="L15" s="15">
        <v>2361</v>
      </c>
      <c r="M15" s="16">
        <v>1073</v>
      </c>
      <c r="N15" s="17">
        <f t="shared" si="2"/>
        <v>17015</v>
      </c>
      <c r="O15" s="18">
        <f t="shared" si="0"/>
        <v>0.22657151095732408</v>
      </c>
      <c r="P15" s="14">
        <f t="shared" si="1"/>
        <v>1417.9166666666667</v>
      </c>
      <c r="Q15" s="19"/>
    </row>
    <row r="16" spans="1:17" ht="20.25" customHeight="1" x14ac:dyDescent="0.25">
      <c r="A16" s="13" t="s">
        <v>28</v>
      </c>
      <c r="B16" s="14">
        <v>1179</v>
      </c>
      <c r="C16" s="15">
        <v>1416</v>
      </c>
      <c r="D16" s="15">
        <v>2257</v>
      </c>
      <c r="E16" s="15">
        <v>1596</v>
      </c>
      <c r="F16" s="15">
        <v>1789</v>
      </c>
      <c r="G16" s="15">
        <v>1890</v>
      </c>
      <c r="H16" s="15">
        <v>1647</v>
      </c>
      <c r="I16" s="15">
        <v>1601</v>
      </c>
      <c r="J16" s="15">
        <v>1882</v>
      </c>
      <c r="K16" s="15">
        <v>1660</v>
      </c>
      <c r="L16" s="15">
        <v>2338</v>
      </c>
      <c r="M16" s="16">
        <v>1076</v>
      </c>
      <c r="N16" s="17">
        <f t="shared" si="2"/>
        <v>20331</v>
      </c>
      <c r="O16" s="18">
        <f t="shared" si="0"/>
        <v>0.194886864531296</v>
      </c>
      <c r="P16" s="14">
        <f t="shared" si="1"/>
        <v>1694.25</v>
      </c>
      <c r="Q16" s="19"/>
    </row>
    <row r="17" spans="1:18" ht="20.25" customHeight="1" x14ac:dyDescent="0.25">
      <c r="A17" s="13" t="s">
        <v>29</v>
      </c>
      <c r="B17" s="14">
        <v>1112</v>
      </c>
      <c r="C17" s="15">
        <v>1383</v>
      </c>
      <c r="D17" s="15">
        <v>2146</v>
      </c>
      <c r="E17" s="15">
        <v>2134</v>
      </c>
      <c r="F17" s="15">
        <v>2062</v>
      </c>
      <c r="G17" s="15">
        <v>1916</v>
      </c>
      <c r="H17" s="15">
        <v>1768</v>
      </c>
      <c r="I17" s="15">
        <v>1790</v>
      </c>
      <c r="J17" s="15">
        <v>2086</v>
      </c>
      <c r="K17" s="15">
        <v>2090</v>
      </c>
      <c r="L17" s="15">
        <v>3175</v>
      </c>
      <c r="M17" s="16">
        <v>1481</v>
      </c>
      <c r="N17" s="17">
        <f t="shared" si="2"/>
        <v>23143</v>
      </c>
      <c r="O17" s="18">
        <f t="shared" si="0"/>
        <v>0.13831095371600011</v>
      </c>
      <c r="P17" s="14">
        <f t="shared" si="1"/>
        <v>1928.5833333333333</v>
      </c>
      <c r="Q17" s="4"/>
      <c r="R17" s="4"/>
    </row>
    <row r="18" spans="1:18" ht="20.25" customHeight="1" x14ac:dyDescent="0.25">
      <c r="A18" s="20" t="s">
        <v>30</v>
      </c>
      <c r="B18" s="14">
        <v>1333</v>
      </c>
      <c r="C18" s="15">
        <v>1780</v>
      </c>
      <c r="D18" s="15">
        <v>2627</v>
      </c>
      <c r="E18" s="15">
        <v>2529</v>
      </c>
      <c r="F18" s="15">
        <v>2287</v>
      </c>
      <c r="G18" s="15">
        <v>2217</v>
      </c>
      <c r="H18" s="15">
        <v>2522</v>
      </c>
      <c r="I18" s="15">
        <v>2171</v>
      </c>
      <c r="J18" s="15">
        <v>2538</v>
      </c>
      <c r="K18" s="15">
        <v>2328</v>
      </c>
      <c r="L18" s="15">
        <v>3002</v>
      </c>
      <c r="M18" s="16">
        <v>1400</v>
      </c>
      <c r="N18" s="17">
        <f t="shared" si="2"/>
        <v>26734</v>
      </c>
      <c r="O18" s="18">
        <f t="shared" si="0"/>
        <v>0.15516570885364911</v>
      </c>
      <c r="P18" s="14">
        <f t="shared" si="1"/>
        <v>2227.8333333333335</v>
      </c>
      <c r="Q18" s="4"/>
      <c r="R18" s="4"/>
    </row>
    <row r="19" spans="1:18" ht="20.25" customHeight="1" x14ac:dyDescent="0.3">
      <c r="A19" s="21" t="s">
        <v>31</v>
      </c>
      <c r="B19" s="14">
        <v>1032</v>
      </c>
      <c r="C19" s="15">
        <v>1335</v>
      </c>
      <c r="D19" s="15">
        <v>2503</v>
      </c>
      <c r="E19" s="15">
        <v>1798</v>
      </c>
      <c r="F19" s="15">
        <v>2381</v>
      </c>
      <c r="G19" s="15">
        <v>2263</v>
      </c>
      <c r="H19" s="15">
        <v>2324</v>
      </c>
      <c r="I19" s="15">
        <v>2083</v>
      </c>
      <c r="J19" s="15">
        <v>2607</v>
      </c>
      <c r="K19" s="15">
        <v>2526</v>
      </c>
      <c r="L19" s="15">
        <v>3643</v>
      </c>
      <c r="M19" s="16">
        <v>1468</v>
      </c>
      <c r="N19" s="17">
        <f t="shared" si="2"/>
        <v>25963</v>
      </c>
      <c r="O19" s="18">
        <f t="shared" si="0"/>
        <v>-2.8839679808483565E-2</v>
      </c>
      <c r="P19" s="14">
        <f t="shared" si="1"/>
        <v>2163.5833333333335</v>
      </c>
      <c r="Q19" s="4"/>
      <c r="R19" s="22"/>
    </row>
    <row r="20" spans="1:18" ht="20.25" customHeight="1" x14ac:dyDescent="0.3">
      <c r="A20" s="21" t="s">
        <v>32</v>
      </c>
      <c r="B20" s="14">
        <v>1807</v>
      </c>
      <c r="C20" s="15">
        <v>2107</v>
      </c>
      <c r="D20" s="15">
        <v>3216</v>
      </c>
      <c r="E20" s="15">
        <v>2475</v>
      </c>
      <c r="F20" s="15">
        <v>2672</v>
      </c>
      <c r="G20" s="15">
        <v>2707</v>
      </c>
      <c r="H20" s="15">
        <v>2495</v>
      </c>
      <c r="I20" s="15">
        <v>2646</v>
      </c>
      <c r="J20" s="15">
        <v>3213</v>
      </c>
      <c r="K20" s="15">
        <v>2955</v>
      </c>
      <c r="L20" s="15">
        <v>4181</v>
      </c>
      <c r="M20" s="16">
        <v>1845</v>
      </c>
      <c r="N20" s="17">
        <f t="shared" si="2"/>
        <v>32319</v>
      </c>
      <c r="O20" s="18">
        <f t="shared" si="0"/>
        <v>0.24480992181180916</v>
      </c>
      <c r="P20" s="14">
        <f t="shared" si="1"/>
        <v>2693.25</v>
      </c>
      <c r="Q20" s="4"/>
      <c r="R20" s="22"/>
    </row>
    <row r="21" spans="1:18" ht="20.25" customHeight="1" x14ac:dyDescent="0.3">
      <c r="A21" s="21" t="s">
        <v>33</v>
      </c>
      <c r="B21" s="14">
        <v>1558</v>
      </c>
      <c r="C21" s="15">
        <v>1770</v>
      </c>
      <c r="D21" s="15">
        <v>2975</v>
      </c>
      <c r="E21" s="15">
        <v>2596</v>
      </c>
      <c r="F21" s="15">
        <v>2860</v>
      </c>
      <c r="G21" s="15">
        <v>3230</v>
      </c>
      <c r="H21" s="15">
        <v>2890</v>
      </c>
      <c r="I21" s="15">
        <v>3217</v>
      </c>
      <c r="J21" s="15">
        <v>3658</v>
      </c>
      <c r="K21" s="15">
        <v>3242</v>
      </c>
      <c r="L21" s="15">
        <v>3962</v>
      </c>
      <c r="M21" s="16">
        <v>1904</v>
      </c>
      <c r="N21" s="17">
        <f t="shared" si="2"/>
        <v>33862</v>
      </c>
      <c r="O21" s="18">
        <f t="shared" si="0"/>
        <v>4.7742813824685149E-2</v>
      </c>
      <c r="P21" s="14">
        <f>AVERAGE(B21:M21)</f>
        <v>2821.8333333333335</v>
      </c>
      <c r="Q21" s="4"/>
      <c r="R21" s="22"/>
    </row>
    <row r="22" spans="1:18" ht="20.25" customHeight="1" x14ac:dyDescent="0.3">
      <c r="A22" s="21" t="s">
        <v>34</v>
      </c>
      <c r="B22" s="14">
        <v>1525</v>
      </c>
      <c r="C22" s="15">
        <v>1780</v>
      </c>
      <c r="D22" s="15">
        <v>2946</v>
      </c>
      <c r="E22" s="15">
        <v>2549</v>
      </c>
      <c r="F22" s="15">
        <v>2978</v>
      </c>
      <c r="G22" s="15">
        <v>3214</v>
      </c>
      <c r="H22" s="15">
        <v>2845</v>
      </c>
      <c r="I22" s="15">
        <v>2539</v>
      </c>
      <c r="J22" s="15">
        <v>3875</v>
      </c>
      <c r="K22" s="15">
        <v>4070</v>
      </c>
      <c r="L22" s="15">
        <v>5078</v>
      </c>
      <c r="M22" s="16">
        <v>3123</v>
      </c>
      <c r="N22" s="17">
        <f t="shared" si="2"/>
        <v>36522</v>
      </c>
      <c r="O22" s="18">
        <f t="shared" si="0"/>
        <v>7.8554131474809497E-2</v>
      </c>
      <c r="P22" s="14">
        <f t="shared" si="1"/>
        <v>3043.5</v>
      </c>
      <c r="Q22" s="4"/>
      <c r="R22" s="22"/>
    </row>
    <row r="23" spans="1:18" ht="20.25" customHeight="1" x14ac:dyDescent="0.3">
      <c r="A23" s="21" t="s">
        <v>35</v>
      </c>
      <c r="B23" s="14">
        <v>1870</v>
      </c>
      <c r="C23" s="15">
        <v>2175</v>
      </c>
      <c r="D23" s="15">
        <v>3760</v>
      </c>
      <c r="E23" s="15">
        <v>4225</v>
      </c>
      <c r="F23" s="15">
        <v>4335</v>
      </c>
      <c r="G23" s="15">
        <v>4603</v>
      </c>
      <c r="H23" s="15">
        <v>4732</v>
      </c>
      <c r="I23" s="15">
        <v>4791</v>
      </c>
      <c r="J23" s="15">
        <v>5296</v>
      </c>
      <c r="K23" s="15">
        <v>6117</v>
      </c>
      <c r="L23" s="15">
        <v>7176</v>
      </c>
      <c r="M23" s="16">
        <v>5088</v>
      </c>
      <c r="N23" s="17">
        <f t="shared" si="2"/>
        <v>54168</v>
      </c>
      <c r="O23" s="18">
        <f t="shared" si="0"/>
        <v>0.48316083456546743</v>
      </c>
      <c r="P23" s="14">
        <f t="shared" si="1"/>
        <v>4514</v>
      </c>
      <c r="Q23" s="4"/>
      <c r="R23" s="22"/>
    </row>
    <row r="24" spans="1:18" ht="20.25" customHeight="1" x14ac:dyDescent="0.25">
      <c r="A24" s="21" t="s">
        <v>36</v>
      </c>
      <c r="B24" s="14">
        <v>2792</v>
      </c>
      <c r="C24" s="15">
        <v>4156</v>
      </c>
      <c r="D24" s="15">
        <v>7564</v>
      </c>
      <c r="E24" s="15">
        <v>8271</v>
      </c>
      <c r="F24" s="15">
        <v>10735</v>
      </c>
      <c r="G24" s="15">
        <v>9165</v>
      </c>
      <c r="H24" s="15">
        <v>8188</v>
      </c>
      <c r="I24" s="15">
        <v>9438</v>
      </c>
      <c r="J24" s="15">
        <v>12710</v>
      </c>
      <c r="K24" s="15">
        <v>13408</v>
      </c>
      <c r="L24" s="15">
        <v>16095</v>
      </c>
      <c r="M24" s="16">
        <v>26501</v>
      </c>
      <c r="N24" s="17">
        <f t="shared" si="2"/>
        <v>129023</v>
      </c>
      <c r="O24" s="18">
        <f t="shared" si="0"/>
        <v>1.3819044454290355</v>
      </c>
      <c r="P24" s="14">
        <f t="shared" si="1"/>
        <v>10751.916666666666</v>
      </c>
      <c r="Q24" s="4"/>
      <c r="R24" s="4"/>
    </row>
    <row r="25" spans="1:18" ht="20.100000000000001" customHeight="1" x14ac:dyDescent="0.25">
      <c r="A25" s="21" t="s">
        <v>37</v>
      </c>
      <c r="B25" s="14">
        <v>5059</v>
      </c>
      <c r="C25" s="14">
        <v>5353</v>
      </c>
      <c r="D25" s="14">
        <v>3826</v>
      </c>
      <c r="E25" s="14">
        <v>2703</v>
      </c>
      <c r="F25" s="14">
        <v>4669</v>
      </c>
      <c r="G25" s="14">
        <v>6591</v>
      </c>
      <c r="H25" s="14">
        <v>6601</v>
      </c>
      <c r="I25" s="15">
        <v>7510</v>
      </c>
      <c r="J25" s="15">
        <v>8554</v>
      </c>
      <c r="K25" s="15">
        <v>8558</v>
      </c>
      <c r="L25" s="15">
        <v>10175</v>
      </c>
      <c r="M25" s="16">
        <v>6536</v>
      </c>
      <c r="N25" s="17">
        <f t="shared" si="2"/>
        <v>76135</v>
      </c>
      <c r="O25" s="18">
        <f t="shared" si="0"/>
        <v>-0.40991141114374952</v>
      </c>
      <c r="P25" s="14">
        <f t="shared" si="1"/>
        <v>6344.583333333333</v>
      </c>
      <c r="Q25" s="4"/>
      <c r="R25" s="4"/>
    </row>
    <row r="26" spans="1:18" ht="20.100000000000001" customHeight="1" x14ac:dyDescent="0.25">
      <c r="A26" s="21" t="s">
        <v>38</v>
      </c>
      <c r="B26" s="14">
        <v>3536</v>
      </c>
      <c r="C26" s="14">
        <v>4119</v>
      </c>
      <c r="D26" s="14">
        <v>5783</v>
      </c>
      <c r="E26" s="14">
        <v>7636</v>
      </c>
      <c r="F26" s="14">
        <v>9350</v>
      </c>
      <c r="G26" s="14">
        <v>9996</v>
      </c>
      <c r="H26" s="14">
        <v>9877</v>
      </c>
      <c r="I26" s="15">
        <v>9373</v>
      </c>
      <c r="J26" s="15">
        <v>10414</v>
      </c>
      <c r="K26" s="15">
        <v>10563</v>
      </c>
      <c r="L26" s="15">
        <v>11794</v>
      </c>
      <c r="M26" s="15">
        <v>9065</v>
      </c>
      <c r="N26" s="17">
        <f t="shared" si="2"/>
        <v>101506</v>
      </c>
      <c r="O26" s="18">
        <f t="shared" si="0"/>
        <v>0.33323701320023646</v>
      </c>
      <c r="P26" s="14">
        <f t="shared" si="1"/>
        <v>8458.8333333333339</v>
      </c>
      <c r="Q26" s="4"/>
      <c r="R26" s="4"/>
    </row>
    <row r="27" spans="1:18" ht="20.100000000000001" customHeight="1" x14ac:dyDescent="0.25">
      <c r="A27" s="21" t="s">
        <v>39</v>
      </c>
      <c r="B27" s="14">
        <v>4626</v>
      </c>
      <c r="C27" s="14">
        <v>6284</v>
      </c>
      <c r="D27" s="14">
        <v>8170</v>
      </c>
      <c r="E27" s="14">
        <v>9398</v>
      </c>
      <c r="F27" s="14">
        <v>11563</v>
      </c>
      <c r="G27" s="14">
        <v>11667</v>
      </c>
      <c r="H27" s="14">
        <v>11025</v>
      </c>
      <c r="I27" s="14">
        <v>11317</v>
      </c>
      <c r="J27" s="14">
        <v>10901</v>
      </c>
      <c r="K27" s="14">
        <v>11448</v>
      </c>
      <c r="L27" s="14">
        <v>12621</v>
      </c>
      <c r="M27" s="15">
        <v>7440</v>
      </c>
      <c r="N27" s="17">
        <f t="shared" si="2"/>
        <v>116460</v>
      </c>
      <c r="O27" s="18">
        <f t="shared" si="0"/>
        <v>0.14732134061040725</v>
      </c>
      <c r="P27" s="14">
        <f t="shared" si="1"/>
        <v>9705</v>
      </c>
      <c r="Q27" s="4"/>
      <c r="R27" s="4"/>
    </row>
    <row r="28" spans="1:18" ht="20.100000000000001" customHeight="1" x14ac:dyDescent="0.25">
      <c r="A28" s="21" t="s">
        <v>40</v>
      </c>
      <c r="B28" s="14">
        <v>3532</v>
      </c>
      <c r="C28" s="14">
        <v>5828</v>
      </c>
      <c r="D28" s="14">
        <v>7662</v>
      </c>
      <c r="E28" s="14">
        <v>8034</v>
      </c>
      <c r="F28" s="14">
        <v>10061</v>
      </c>
      <c r="G28" s="14">
        <v>10674</v>
      </c>
      <c r="H28" s="14">
        <v>10425</v>
      </c>
      <c r="I28" s="14">
        <v>10460</v>
      </c>
      <c r="J28" s="14">
        <v>10650</v>
      </c>
      <c r="K28" s="14">
        <v>10396</v>
      </c>
      <c r="L28" s="14">
        <v>11889</v>
      </c>
      <c r="M28" s="14">
        <v>7140</v>
      </c>
      <c r="N28" s="17">
        <f t="shared" si="2"/>
        <v>106751</v>
      </c>
      <c r="O28" s="18">
        <f t="shared" si="0"/>
        <v>-8.3367679890090973E-2</v>
      </c>
      <c r="P28" s="14">
        <f t="shared" si="1"/>
        <v>8895.9166666666661</v>
      </c>
      <c r="Q28" s="4"/>
      <c r="R28" s="4"/>
    </row>
    <row r="29" spans="1:18" ht="20.100000000000001" customHeight="1" x14ac:dyDescent="0.25">
      <c r="A29" s="21" t="s">
        <v>41</v>
      </c>
      <c r="B29" s="14">
        <v>5086</v>
      </c>
      <c r="C29" s="14">
        <v>7013</v>
      </c>
      <c r="D29" s="14">
        <v>8343</v>
      </c>
      <c r="E29" s="14">
        <v>9088</v>
      </c>
      <c r="F29" s="14">
        <v>10274</v>
      </c>
      <c r="G29" s="14">
        <v>10751</v>
      </c>
      <c r="H29" s="14">
        <v>10038</v>
      </c>
      <c r="I29" s="14">
        <v>9550</v>
      </c>
      <c r="J29" s="14">
        <v>10927</v>
      </c>
      <c r="K29" s="14">
        <v>11073</v>
      </c>
      <c r="L29" s="14">
        <v>11904</v>
      </c>
      <c r="M29" s="14">
        <v>7521</v>
      </c>
      <c r="N29" s="17">
        <f t="shared" si="2"/>
        <v>111568</v>
      </c>
      <c r="O29" s="18">
        <f t="shared" si="0"/>
        <v>4.5123699075418466E-2</v>
      </c>
      <c r="P29" s="14">
        <f t="shared" si="1"/>
        <v>9297.3333333333339</v>
      </c>
      <c r="Q29" s="4"/>
      <c r="R29" s="4"/>
    </row>
    <row r="30" spans="1:18" ht="20.100000000000001" customHeight="1" x14ac:dyDescent="0.25">
      <c r="A30" s="21" t="s">
        <v>42</v>
      </c>
      <c r="B30" s="14">
        <v>5428</v>
      </c>
      <c r="C30" s="14">
        <v>6838</v>
      </c>
      <c r="D30" s="14">
        <v>9194</v>
      </c>
      <c r="E30" s="14">
        <v>9092</v>
      </c>
      <c r="F30" s="14">
        <v>10499</v>
      </c>
      <c r="G30" s="14">
        <v>10639</v>
      </c>
      <c r="H30" s="14">
        <v>10666</v>
      </c>
      <c r="I30" s="14">
        <v>10927</v>
      </c>
      <c r="J30" s="14">
        <v>12385</v>
      </c>
      <c r="K30" s="14">
        <v>12609</v>
      </c>
      <c r="L30" s="14">
        <v>13184</v>
      </c>
      <c r="M30" s="14">
        <v>8008</v>
      </c>
      <c r="N30" s="17">
        <f t="shared" si="2"/>
        <v>119469</v>
      </c>
      <c r="O30" s="18">
        <f t="shared" si="0"/>
        <v>7.0817797217840317E-2</v>
      </c>
      <c r="P30" s="14">
        <f t="shared" si="1"/>
        <v>9955.75</v>
      </c>
      <c r="Q30" s="4"/>
      <c r="R30" s="4"/>
    </row>
    <row r="31" spans="1:18" ht="20.100000000000001" customHeight="1" thickBot="1" x14ac:dyDescent="0.3">
      <c r="A31" s="21" t="s">
        <v>43</v>
      </c>
      <c r="B31" s="23">
        <v>3001</v>
      </c>
      <c r="C31" s="23">
        <v>3286</v>
      </c>
      <c r="D31" s="23">
        <v>4692</v>
      </c>
      <c r="E31" s="23"/>
      <c r="F31" s="23"/>
      <c r="G31" s="23"/>
      <c r="H31" s="23"/>
      <c r="I31" s="23"/>
      <c r="J31" s="23"/>
      <c r="K31" s="23"/>
      <c r="L31" s="23"/>
      <c r="M31" s="23"/>
      <c r="N31" s="17">
        <f t="shared" si="2"/>
        <v>10979</v>
      </c>
      <c r="O31" s="18">
        <f t="shared" si="0"/>
        <v>-0.90810168328185559</v>
      </c>
      <c r="P31" s="14">
        <f t="shared" si="1"/>
        <v>3659.6666666666665</v>
      </c>
      <c r="Q31" s="4"/>
      <c r="R31" s="4"/>
    </row>
    <row r="32" spans="1:18" ht="20.100000000000001" customHeight="1" thickBot="1" x14ac:dyDescent="0.3">
      <c r="A32" s="24" t="s">
        <v>44</v>
      </c>
      <c r="B32" s="24"/>
      <c r="C32" s="24"/>
      <c r="D32" s="24"/>
      <c r="E32" s="24"/>
      <c r="F32" s="24"/>
      <c r="G32" s="24"/>
      <c r="H32" s="25"/>
      <c r="I32" s="25"/>
      <c r="J32" s="25"/>
      <c r="K32" s="25"/>
      <c r="L32" s="25"/>
      <c r="M32" s="25"/>
      <c r="N32" s="26">
        <f>SUM(N9:N31)</f>
        <v>1100695</v>
      </c>
      <c r="O32" s="27"/>
      <c r="P32" s="27"/>
      <c r="Q32" s="4"/>
      <c r="R32" s="4"/>
    </row>
    <row r="33" spans="1:17" ht="13.8" x14ac:dyDescent="0.25">
      <c r="A33" s="28" t="s">
        <v>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13.8" x14ac:dyDescent="0.25">
      <c r="A34" s="29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ht="13.8" x14ac:dyDescent="0.25">
      <c r="A35" s="3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pans="1:17" ht="20.399999999999999" x14ac:dyDescent="0.25">
      <c r="A36" s="1" t="s">
        <v>46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4"/>
    </row>
    <row r="37" spans="1:17" ht="18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4"/>
      <c r="L37" s="4"/>
      <c r="M37" s="4"/>
      <c r="N37" s="4"/>
      <c r="O37" s="4"/>
      <c r="P37" s="4"/>
      <c r="Q37" s="4"/>
    </row>
    <row r="38" spans="1:17" ht="18" x14ac:dyDescent="0.25">
      <c r="A38" s="5" t="s">
        <v>47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4"/>
    </row>
    <row r="39" spans="1:17" ht="18" x14ac:dyDescent="0.25">
      <c r="A39" s="5" t="s">
        <v>48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4"/>
    </row>
    <row r="40" spans="1:17" ht="18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4"/>
      <c r="L40" s="4"/>
      <c r="M40" s="4"/>
      <c r="N40" s="4"/>
      <c r="O40" s="4"/>
      <c r="P40" s="4"/>
      <c r="Q40" s="4"/>
    </row>
    <row r="41" spans="1:17" ht="60" customHeight="1" x14ac:dyDescent="0.3">
      <c r="A41" s="8" t="s">
        <v>49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10"/>
      <c r="Q41" s="31"/>
    </row>
    <row r="42" spans="1:17" ht="6.75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4"/>
      <c r="K42" s="4"/>
      <c r="L42" s="4"/>
      <c r="M42" s="4"/>
      <c r="N42" s="4"/>
      <c r="O42" s="4"/>
      <c r="P42" s="4"/>
      <c r="Q42" s="31"/>
    </row>
    <row r="43" spans="1:17" ht="31.2" x14ac:dyDescent="0.3">
      <c r="A43" s="12" t="s">
        <v>4</v>
      </c>
      <c r="B43" s="12" t="s">
        <v>5</v>
      </c>
      <c r="C43" s="12" t="s">
        <v>6</v>
      </c>
      <c r="D43" s="12" t="s">
        <v>7</v>
      </c>
      <c r="E43" s="12" t="s">
        <v>8</v>
      </c>
      <c r="F43" s="12" t="s">
        <v>9</v>
      </c>
      <c r="G43" s="12" t="s">
        <v>10</v>
      </c>
      <c r="H43" s="12" t="s">
        <v>11</v>
      </c>
      <c r="I43" s="12" t="s">
        <v>12</v>
      </c>
      <c r="J43" s="12" t="s">
        <v>13</v>
      </c>
      <c r="K43" s="12" t="s">
        <v>14</v>
      </c>
      <c r="L43" s="12" t="s">
        <v>15</v>
      </c>
      <c r="M43" s="12" t="s">
        <v>16</v>
      </c>
      <c r="N43" s="12" t="s">
        <v>17</v>
      </c>
      <c r="O43" s="12" t="s">
        <v>18</v>
      </c>
      <c r="P43" s="12" t="s">
        <v>19</v>
      </c>
      <c r="Q43" s="31"/>
    </row>
    <row r="44" spans="1:17" ht="20.25" customHeight="1" x14ac:dyDescent="0.3">
      <c r="A44" s="13" t="s">
        <v>20</v>
      </c>
      <c r="B44" s="14">
        <v>0</v>
      </c>
      <c r="C44" s="15">
        <v>7419</v>
      </c>
      <c r="D44" s="15">
        <v>42954</v>
      </c>
      <c r="E44" s="15">
        <v>16285</v>
      </c>
      <c r="F44" s="15">
        <v>17953</v>
      </c>
      <c r="G44" s="15">
        <v>29359</v>
      </c>
      <c r="H44" s="15">
        <v>33883</v>
      </c>
      <c r="I44" s="15">
        <v>22349</v>
      </c>
      <c r="J44" s="15">
        <v>41108</v>
      </c>
      <c r="K44" s="15">
        <v>42307</v>
      </c>
      <c r="L44" s="15">
        <v>67193</v>
      </c>
      <c r="M44" s="16">
        <v>11595</v>
      </c>
      <c r="N44" s="17">
        <f t="shared" ref="N44:N47" si="3">SUM(B44:M44)</f>
        <v>332405</v>
      </c>
      <c r="O44" s="18" t="s">
        <v>21</v>
      </c>
      <c r="P44" s="14">
        <f t="shared" ref="P44:P58" si="4">N44/12</f>
        <v>27700.416666666668</v>
      </c>
      <c r="Q44" s="31"/>
    </row>
    <row r="45" spans="1:17" ht="20.25" customHeight="1" x14ac:dyDescent="0.3">
      <c r="A45" s="13" t="s">
        <v>22</v>
      </c>
      <c r="B45" s="14">
        <v>9053</v>
      </c>
      <c r="C45" s="15">
        <v>11132</v>
      </c>
      <c r="D45" s="15">
        <v>48872</v>
      </c>
      <c r="E45" s="15">
        <v>21777</v>
      </c>
      <c r="F45" s="15">
        <v>21665</v>
      </c>
      <c r="G45" s="15">
        <v>24840</v>
      </c>
      <c r="H45" s="15">
        <v>23006</v>
      </c>
      <c r="I45" s="15">
        <v>24738</v>
      </c>
      <c r="J45" s="15">
        <v>26641</v>
      </c>
      <c r="K45" s="15">
        <v>26440</v>
      </c>
      <c r="L45" s="15">
        <v>71477</v>
      </c>
      <c r="M45" s="16">
        <v>12371</v>
      </c>
      <c r="N45" s="17">
        <f t="shared" si="3"/>
        <v>322012</v>
      </c>
      <c r="O45" s="18">
        <f t="shared" ref="O45:O57" si="5">+N45/N44-1</f>
        <v>-3.126607602172049E-2</v>
      </c>
      <c r="P45" s="14">
        <f t="shared" si="4"/>
        <v>26834.333333333332</v>
      </c>
      <c r="Q45" s="31"/>
    </row>
    <row r="46" spans="1:17" ht="20.25" customHeight="1" x14ac:dyDescent="0.3">
      <c r="A46" s="13" t="s">
        <v>23</v>
      </c>
      <c r="B46" s="14">
        <v>7998</v>
      </c>
      <c r="C46" s="15">
        <v>12928</v>
      </c>
      <c r="D46" s="15">
        <v>38375</v>
      </c>
      <c r="E46" s="15">
        <v>16780</v>
      </c>
      <c r="F46" s="15">
        <v>24029</v>
      </c>
      <c r="G46" s="15">
        <v>24536</v>
      </c>
      <c r="H46" s="15">
        <v>22145</v>
      </c>
      <c r="I46" s="15">
        <v>28713</v>
      </c>
      <c r="J46" s="15">
        <v>41345</v>
      </c>
      <c r="K46" s="15">
        <v>28942</v>
      </c>
      <c r="L46" s="15">
        <v>97883</v>
      </c>
      <c r="M46" s="16">
        <v>12450</v>
      </c>
      <c r="N46" s="17">
        <f t="shared" si="3"/>
        <v>356124</v>
      </c>
      <c r="O46" s="18">
        <f t="shared" si="5"/>
        <v>0.10593394035004899</v>
      </c>
      <c r="P46" s="14">
        <f t="shared" si="4"/>
        <v>29677</v>
      </c>
      <c r="Q46" s="31"/>
    </row>
    <row r="47" spans="1:17" ht="20.25" customHeight="1" x14ac:dyDescent="0.25">
      <c r="A47" s="13" t="s">
        <v>24</v>
      </c>
      <c r="B47" s="14">
        <v>7788</v>
      </c>
      <c r="C47" s="15">
        <v>11755</v>
      </c>
      <c r="D47" s="15">
        <v>72842</v>
      </c>
      <c r="E47" s="15">
        <v>21947</v>
      </c>
      <c r="F47" s="15">
        <v>31100</v>
      </c>
      <c r="G47" s="15">
        <v>44389</v>
      </c>
      <c r="H47" s="15">
        <v>20880</v>
      </c>
      <c r="I47" s="15">
        <v>27464</v>
      </c>
      <c r="J47" s="15">
        <v>39923</v>
      </c>
      <c r="K47" s="15">
        <v>40119</v>
      </c>
      <c r="L47" s="15">
        <v>114844</v>
      </c>
      <c r="M47" s="16">
        <v>24337</v>
      </c>
      <c r="N47" s="17">
        <f t="shared" si="3"/>
        <v>457388</v>
      </c>
      <c r="O47" s="18">
        <f t="shared" si="5"/>
        <v>0.28435039480630353</v>
      </c>
      <c r="P47" s="14">
        <f t="shared" si="4"/>
        <v>38115.666666666664</v>
      </c>
      <c r="Q47" s="4"/>
    </row>
    <row r="48" spans="1:17" ht="20.25" customHeight="1" x14ac:dyDescent="0.25">
      <c r="A48" s="13" t="s">
        <v>25</v>
      </c>
      <c r="B48" s="14">
        <v>8448</v>
      </c>
      <c r="C48" s="15">
        <v>13762</v>
      </c>
      <c r="D48" s="15">
        <v>99278</v>
      </c>
      <c r="E48" s="15">
        <v>40350</v>
      </c>
      <c r="F48" s="15">
        <v>31949</v>
      </c>
      <c r="G48" s="15">
        <v>50966</v>
      </c>
      <c r="H48" s="15">
        <v>44442</v>
      </c>
      <c r="I48" s="15">
        <v>55474</v>
      </c>
      <c r="J48" s="15">
        <v>98875</v>
      </c>
      <c r="K48" s="15">
        <v>70042</v>
      </c>
      <c r="L48" s="15">
        <v>148333</v>
      </c>
      <c r="M48" s="16">
        <v>38317</v>
      </c>
      <c r="N48" s="17">
        <f>SUM(B48:M48)</f>
        <v>700236</v>
      </c>
      <c r="O48" s="18">
        <f t="shared" si="5"/>
        <v>0.53094528059328194</v>
      </c>
      <c r="P48" s="14">
        <f t="shared" si="4"/>
        <v>58353</v>
      </c>
      <c r="Q48" s="4"/>
    </row>
    <row r="49" spans="1:16" ht="20.25" customHeight="1" x14ac:dyDescent="0.25">
      <c r="A49" s="13" t="s">
        <v>26</v>
      </c>
      <c r="B49" s="14">
        <v>15189</v>
      </c>
      <c r="C49" s="15">
        <v>21012</v>
      </c>
      <c r="D49" s="15">
        <v>108632</v>
      </c>
      <c r="E49" s="15">
        <v>39518</v>
      </c>
      <c r="F49" s="15">
        <v>59897</v>
      </c>
      <c r="G49" s="15">
        <v>59733</v>
      </c>
      <c r="H49" s="15">
        <v>34171</v>
      </c>
      <c r="I49" s="15">
        <v>47760</v>
      </c>
      <c r="J49" s="15">
        <v>98179</v>
      </c>
      <c r="K49" s="15">
        <v>56233</v>
      </c>
      <c r="L49" s="15">
        <v>161212</v>
      </c>
      <c r="M49" s="16">
        <v>28228</v>
      </c>
      <c r="N49" s="17">
        <f t="shared" ref="N49:N58" si="6">SUM(B49:M49)</f>
        <v>729764</v>
      </c>
      <c r="O49" s="18">
        <f t="shared" si="5"/>
        <v>4.2168640286988968E-2</v>
      </c>
      <c r="P49" s="14">
        <f t="shared" si="4"/>
        <v>60813.666666666664</v>
      </c>
    </row>
    <row r="50" spans="1:16" ht="20.25" customHeight="1" x14ac:dyDescent="0.25">
      <c r="A50" s="13" t="s">
        <v>27</v>
      </c>
      <c r="B50" s="14">
        <v>9408</v>
      </c>
      <c r="C50" s="15">
        <v>13482</v>
      </c>
      <c r="D50" s="15">
        <v>201371.99999999997</v>
      </c>
      <c r="E50" s="15">
        <v>36952</v>
      </c>
      <c r="F50" s="15">
        <v>50838</v>
      </c>
      <c r="G50" s="15">
        <v>58211</v>
      </c>
      <c r="H50" s="15">
        <v>52395</v>
      </c>
      <c r="I50" s="15">
        <v>48265</v>
      </c>
      <c r="J50" s="15">
        <v>68158</v>
      </c>
      <c r="K50" s="15">
        <v>141090</v>
      </c>
      <c r="L50" s="15">
        <v>137854</v>
      </c>
      <c r="M50" s="16">
        <v>31560</v>
      </c>
      <c r="N50" s="17">
        <f t="shared" si="6"/>
        <v>849585</v>
      </c>
      <c r="O50" s="18">
        <f t="shared" si="5"/>
        <v>0.16419143723176255</v>
      </c>
      <c r="P50" s="14">
        <f t="shared" si="4"/>
        <v>70798.75</v>
      </c>
    </row>
    <row r="51" spans="1:16" ht="20.25" customHeight="1" x14ac:dyDescent="0.25">
      <c r="A51" s="13" t="s">
        <v>28</v>
      </c>
      <c r="B51" s="14">
        <v>13744.999999999998</v>
      </c>
      <c r="C51" s="15">
        <v>25984.000000000004</v>
      </c>
      <c r="D51" s="15">
        <v>139340</v>
      </c>
      <c r="E51" s="15">
        <v>55902.999999999993</v>
      </c>
      <c r="F51" s="15">
        <v>61841</v>
      </c>
      <c r="G51" s="15">
        <v>61538.999999999978</v>
      </c>
      <c r="H51" s="15">
        <v>48973.000000000029</v>
      </c>
      <c r="I51" s="15">
        <v>44695.999999999978</v>
      </c>
      <c r="J51" s="15">
        <v>72902.000000000029</v>
      </c>
      <c r="K51" s="15">
        <v>53389.000000000029</v>
      </c>
      <c r="L51" s="15">
        <v>181614.00000000006</v>
      </c>
      <c r="M51" s="16">
        <v>41332.000000000007</v>
      </c>
      <c r="N51" s="17">
        <f t="shared" si="6"/>
        <v>801258</v>
      </c>
      <c r="O51" s="18">
        <f t="shared" si="5"/>
        <v>-5.6883066438319863E-2</v>
      </c>
      <c r="P51" s="14">
        <f t="shared" si="4"/>
        <v>66771.5</v>
      </c>
    </row>
    <row r="52" spans="1:16" ht="20.25" customHeight="1" x14ac:dyDescent="0.25">
      <c r="A52" s="13" t="s">
        <v>29</v>
      </c>
      <c r="B52" s="14">
        <v>23963</v>
      </c>
      <c r="C52" s="15">
        <v>35896</v>
      </c>
      <c r="D52" s="15">
        <v>137136</v>
      </c>
      <c r="E52" s="15">
        <v>73161</v>
      </c>
      <c r="F52" s="15">
        <v>86650</v>
      </c>
      <c r="G52" s="15">
        <v>75943</v>
      </c>
      <c r="H52" s="15">
        <v>69308</v>
      </c>
      <c r="I52" s="15">
        <v>60045</v>
      </c>
      <c r="J52" s="15">
        <v>111875</v>
      </c>
      <c r="K52" s="15">
        <v>74003</v>
      </c>
      <c r="L52" s="15">
        <v>257510</v>
      </c>
      <c r="M52" s="16">
        <v>56083</v>
      </c>
      <c r="N52" s="17">
        <f t="shared" si="6"/>
        <v>1061573</v>
      </c>
      <c r="O52" s="18">
        <f t="shared" si="5"/>
        <v>0.32488287168427643</v>
      </c>
      <c r="P52" s="14">
        <f t="shared" si="4"/>
        <v>88464.416666666672</v>
      </c>
    </row>
    <row r="53" spans="1:16" ht="20.25" customHeight="1" x14ac:dyDescent="0.25">
      <c r="A53" s="20" t="s">
        <v>30</v>
      </c>
      <c r="B53" s="14">
        <v>27846</v>
      </c>
      <c r="C53" s="15">
        <v>42239</v>
      </c>
      <c r="D53" s="15">
        <v>194062</v>
      </c>
      <c r="E53" s="15">
        <v>116308</v>
      </c>
      <c r="F53" s="15">
        <v>99941</v>
      </c>
      <c r="G53" s="15">
        <v>80963</v>
      </c>
      <c r="H53" s="15">
        <v>94508</v>
      </c>
      <c r="I53" s="15">
        <v>70011</v>
      </c>
      <c r="J53" s="15">
        <v>110543</v>
      </c>
      <c r="K53" s="15">
        <v>93896</v>
      </c>
      <c r="L53" s="15">
        <v>222283</v>
      </c>
      <c r="M53" s="16">
        <v>46767</v>
      </c>
      <c r="N53" s="17">
        <f t="shared" si="6"/>
        <v>1199367</v>
      </c>
      <c r="O53" s="18">
        <f t="shared" si="5"/>
        <v>0.12980171877016455</v>
      </c>
      <c r="P53" s="14">
        <f t="shared" si="4"/>
        <v>99947.25</v>
      </c>
    </row>
    <row r="54" spans="1:16" ht="20.25" customHeight="1" x14ac:dyDescent="0.25">
      <c r="A54" s="21" t="s">
        <v>31</v>
      </c>
      <c r="B54" s="14">
        <v>16576</v>
      </c>
      <c r="C54" s="15">
        <v>36879</v>
      </c>
      <c r="D54" s="15">
        <v>169482</v>
      </c>
      <c r="E54" s="15">
        <v>57115</v>
      </c>
      <c r="F54" s="15">
        <v>90713</v>
      </c>
      <c r="G54" s="15">
        <v>103109</v>
      </c>
      <c r="H54" s="15">
        <v>114401</v>
      </c>
      <c r="I54" s="15">
        <v>78428</v>
      </c>
      <c r="J54" s="15">
        <v>139427</v>
      </c>
      <c r="K54" s="15">
        <v>104794</v>
      </c>
      <c r="L54" s="15">
        <v>285908</v>
      </c>
      <c r="M54" s="16">
        <v>54898</v>
      </c>
      <c r="N54" s="17">
        <f t="shared" si="6"/>
        <v>1251730</v>
      </c>
      <c r="O54" s="18">
        <f t="shared" si="5"/>
        <v>4.3658863383768232E-2</v>
      </c>
      <c r="P54" s="14">
        <f t="shared" si="4"/>
        <v>104310.83333333333</v>
      </c>
    </row>
    <row r="55" spans="1:16" ht="20.25" customHeight="1" x14ac:dyDescent="0.25">
      <c r="A55" s="21" t="s">
        <v>32</v>
      </c>
      <c r="B55" s="14">
        <v>41566</v>
      </c>
      <c r="C55" s="15">
        <v>60560</v>
      </c>
      <c r="D55" s="15">
        <v>242854</v>
      </c>
      <c r="E55" s="15">
        <v>99286</v>
      </c>
      <c r="F55" s="15">
        <v>120435</v>
      </c>
      <c r="G55" s="15">
        <v>129147</v>
      </c>
      <c r="H55" s="15">
        <v>100749</v>
      </c>
      <c r="I55" s="15">
        <v>101854</v>
      </c>
      <c r="J55" s="15">
        <v>169854</v>
      </c>
      <c r="K55" s="15">
        <v>130281</v>
      </c>
      <c r="L55" s="15">
        <v>313228</v>
      </c>
      <c r="M55" s="16">
        <v>69853</v>
      </c>
      <c r="N55" s="17">
        <f t="shared" si="6"/>
        <v>1579667</v>
      </c>
      <c r="O55" s="18">
        <f t="shared" si="5"/>
        <v>0.26198700997819024</v>
      </c>
      <c r="P55" s="14">
        <f t="shared" si="4"/>
        <v>131638.91666666666</v>
      </c>
    </row>
    <row r="56" spans="1:16" ht="20.25" customHeight="1" x14ac:dyDescent="0.25">
      <c r="A56" s="21" t="s">
        <v>33</v>
      </c>
      <c r="B56" s="14">
        <v>35403</v>
      </c>
      <c r="C56" s="15">
        <v>50370</v>
      </c>
      <c r="D56" s="15">
        <v>194943</v>
      </c>
      <c r="E56" s="15">
        <v>96708</v>
      </c>
      <c r="F56" s="15">
        <v>122758</v>
      </c>
      <c r="G56" s="15">
        <v>149663</v>
      </c>
      <c r="H56" s="15">
        <v>107447</v>
      </c>
      <c r="I56" s="15">
        <v>122581</v>
      </c>
      <c r="J56" s="15">
        <v>169403</v>
      </c>
      <c r="K56" s="15">
        <v>133876</v>
      </c>
      <c r="L56" s="15">
        <v>308331</v>
      </c>
      <c r="M56" s="16">
        <v>73581</v>
      </c>
      <c r="N56" s="17">
        <f t="shared" si="6"/>
        <v>1565064</v>
      </c>
      <c r="O56" s="18">
        <f t="shared" si="5"/>
        <v>-9.2443533985326898E-3</v>
      </c>
      <c r="P56" s="14">
        <f t="shared" si="4"/>
        <v>130422</v>
      </c>
    </row>
    <row r="57" spans="1:16" ht="20.25" customHeight="1" x14ac:dyDescent="0.25">
      <c r="A57" s="21" t="s">
        <v>34</v>
      </c>
      <c r="B57" s="14">
        <v>32767</v>
      </c>
      <c r="C57" s="15">
        <v>55807</v>
      </c>
      <c r="D57" s="15">
        <v>190613</v>
      </c>
      <c r="E57" s="15">
        <v>110371</v>
      </c>
      <c r="F57" s="15">
        <v>135488</v>
      </c>
      <c r="G57" s="15">
        <v>167016</v>
      </c>
      <c r="H57" s="15">
        <v>123180</v>
      </c>
      <c r="I57" s="15">
        <v>107124</v>
      </c>
      <c r="J57" s="15">
        <v>177359</v>
      </c>
      <c r="K57" s="15">
        <v>167445</v>
      </c>
      <c r="L57" s="15">
        <v>385103</v>
      </c>
      <c r="M57" s="16">
        <v>123167</v>
      </c>
      <c r="N57" s="17">
        <f t="shared" si="6"/>
        <v>1775440</v>
      </c>
      <c r="O57" s="18">
        <f t="shared" si="5"/>
        <v>0.13442006205497026</v>
      </c>
      <c r="P57" s="14">
        <f t="shared" si="4"/>
        <v>147953.33333333334</v>
      </c>
    </row>
    <row r="58" spans="1:16" ht="20.25" customHeight="1" thickBot="1" x14ac:dyDescent="0.3">
      <c r="A58" s="21" t="s">
        <v>35</v>
      </c>
      <c r="B58" s="14">
        <v>47065</v>
      </c>
      <c r="C58" s="15">
        <v>66412</v>
      </c>
      <c r="D58" s="15">
        <v>229935</v>
      </c>
      <c r="E58" s="15">
        <v>148249</v>
      </c>
      <c r="F58" s="15">
        <v>154549</v>
      </c>
      <c r="G58" s="15">
        <v>163723</v>
      </c>
      <c r="H58" s="15">
        <v>152080</v>
      </c>
      <c r="I58" s="15">
        <v>150823</v>
      </c>
      <c r="J58" s="15">
        <v>172849</v>
      </c>
      <c r="K58" s="15">
        <v>181528</v>
      </c>
      <c r="L58" s="15">
        <v>397510</v>
      </c>
      <c r="M58" s="16">
        <v>220208</v>
      </c>
      <c r="N58" s="17">
        <f t="shared" si="6"/>
        <v>2084931</v>
      </c>
      <c r="O58" s="18">
        <f>+N58/N57-1</f>
        <v>0.17431791555896003</v>
      </c>
      <c r="P58" s="14">
        <f t="shared" si="4"/>
        <v>173744.25</v>
      </c>
    </row>
    <row r="59" spans="1:16" ht="16.2" thickBot="1" x14ac:dyDescent="0.3">
      <c r="A59" s="24" t="s">
        <v>50</v>
      </c>
      <c r="B59" s="24"/>
      <c r="C59" s="24"/>
      <c r="D59" s="24"/>
      <c r="E59" s="24"/>
      <c r="F59" s="24"/>
      <c r="G59" s="24"/>
      <c r="H59" s="25"/>
      <c r="I59" s="25"/>
      <c r="J59" s="25"/>
      <c r="K59" s="25"/>
      <c r="L59" s="25"/>
      <c r="M59" s="25"/>
      <c r="N59" s="26">
        <f>SUM(N44:N58)</f>
        <v>15066544</v>
      </c>
      <c r="O59" s="27"/>
      <c r="P59" s="27"/>
    </row>
    <row r="60" spans="1:16" ht="13.8" x14ac:dyDescent="0.25">
      <c r="A60" s="2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13.8" x14ac:dyDescent="0.25">
      <c r="A61" s="32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13.8" x14ac:dyDescent="0.25">
      <c r="A62" s="32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13.8" x14ac:dyDescent="0.25">
      <c r="A63" s="3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13.8" x14ac:dyDescent="0.25">
      <c r="A64" s="33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" x14ac:dyDescent="0.25">
      <c r="A65" s="33"/>
    </row>
    <row r="66" spans="1:1" ht="13.8" x14ac:dyDescent="0.25">
      <c r="A66" s="29"/>
    </row>
    <row r="67" spans="1:1" ht="13.8" hidden="1" x14ac:dyDescent="0.25">
      <c r="A67" s="30"/>
    </row>
    <row r="68" spans="1:1" ht="13.8" hidden="1" x14ac:dyDescent="0.25">
      <c r="A68" s="30"/>
    </row>
    <row r="69" spans="1:1" ht="13.8" x14ac:dyDescent="0.25">
      <c r="A69" s="4"/>
    </row>
  </sheetData>
  <mergeCells count="10">
    <mergeCell ref="A38:P38"/>
    <mergeCell ref="A39:P39"/>
    <mergeCell ref="A41:P41"/>
    <mergeCell ref="A59:G59"/>
    <mergeCell ref="A1:P1"/>
    <mergeCell ref="A3:P3"/>
    <mergeCell ref="A4:P4"/>
    <mergeCell ref="A6:P6"/>
    <mergeCell ref="A32:G32"/>
    <mergeCell ref="A36:P36"/>
  </mergeCells>
  <printOptions horizontalCentered="1" verticalCentered="1"/>
  <pageMargins left="0.39370078740157483" right="0.35433070866141736" top="0.59055118110236227" bottom="0.59055118110236227" header="0" footer="0"/>
  <pageSetup paperSize="9" scale="61" orientation="portrait" r:id="rId1"/>
  <headerFooter alignWithMargins="0">
    <oddFooter>&amp;L&amp;8Fuente: Registro de Acciones Preventivas Promocionales
Elaboración: SISEGC - UPPM - AURORA</oddFooter>
  </headerFooter>
  <rowBreaks count="6" manualBreakCount="6">
    <brk id="66" max="15" man="1"/>
    <brk id="68" max="9" man="1"/>
    <brk id="124" max="9" man="1"/>
    <brk id="176" max="9" man="1"/>
    <brk id="225" max="9" man="1"/>
    <brk id="272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4.2.1 - 4.2.2</vt:lpstr>
      <vt:lpstr>'4.2.1 - 4.2.2'!Área_de_impresión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MARILYN</cp:lastModifiedBy>
  <dcterms:created xsi:type="dcterms:W3CDTF">2026-04-21T02:13:28Z</dcterms:created>
  <dcterms:modified xsi:type="dcterms:W3CDTF">2026-04-21T02:13:57Z</dcterms:modified>
</cp:coreProperties>
</file>